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'Дашборд'!$A$52:$A$82</f>
            </numRef>
          </cat>
          <val>
            <numRef>
              <f>'Дашборд'!$C$52:$C$82</f>
            </numRef>
          </val>
        </ser>
        <ser>
          <idx val="1"/>
          <order val="1"/>
          <tx>
            <strRef>
              <f>'Дашборд'!D51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'Дашборд'!$A$52:$A$82</f>
            </numRef>
          </cat>
          <val>
            <numRef>
              <f>'Дашборд'!$D$52:$D$82</f>
            </numRef>
          </val>
        </ser>
        <ser>
          <idx val="2"/>
          <order val="2"/>
          <tx>
            <strRef>
              <f>'Дашборд'!E51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'Дашборд'!$A$52:$A$82</f>
            </numRef>
          </cat>
          <val>
            <numRef>
              <f>'Дашборд'!$E$52:$E$82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6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19.10.2026</t>
        </is>
      </c>
    </row>
    <row r="2">
      <c r="E2" t="inlineStr">
        <is>
          <t>Период: 01.10.2026 - 19.10.2026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(01.10 - 04.10)</t>
        </is>
      </c>
      <c r="O3" s="3" t="inlineStr">
        <is>
          <t>Неделя 2 (05.10 - 11.10)</t>
        </is>
      </c>
      <c r="Y3" s="3" t="inlineStr">
        <is>
          <t>Неделя 3 (12.10 - 18.10)</t>
        </is>
      </c>
      <c r="AI3" s="3" t="inlineStr">
        <is>
          <t>Неделя 4 (19.10 - 25.10)</t>
        </is>
      </c>
      <c r="AS3" s="3" t="inlineStr">
        <is>
          <t>Неделя 5 (26.10 - 31.10)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2026-06-01</t>
        </is>
      </c>
      <c r="C6" s="8" t="inlineStr">
        <is>
          <t>ТВК</t>
        </is>
      </c>
      <c r="D6" s="8" t="inlineStr">
        <is>
          <t>Боска Ляна Викторовна</t>
        </is>
      </c>
      <c r="E6" s="9" t="n">
        <v>0</v>
      </c>
      <c r="F6" s="10" t="n">
        <v>309</v>
      </c>
      <c r="G6" s="10" t="n">
        <v>0</v>
      </c>
      <c r="H6" s="10" t="n">
        <v>0</v>
      </c>
      <c r="I6" s="10" t="n">
        <v>309</v>
      </c>
      <c r="J6" s="10" t="n">
        <v>157.6288297772431</v>
      </c>
      <c r="K6" s="10">
        <f>I6-J6</f>
        <v/>
      </c>
      <c r="L6" s="10" t="n">
        <v>167582.5</v>
      </c>
      <c r="M6" s="10" t="n">
        <v>84157.75891927842</v>
      </c>
      <c r="N6" s="11">
        <f>L6-M6</f>
        <v/>
      </c>
      <c r="O6" s="9" t="n">
        <v>0</v>
      </c>
      <c r="P6" s="10" t="n">
        <v>204</v>
      </c>
      <c r="Q6" s="10" t="n">
        <v>0</v>
      </c>
      <c r="R6" s="10" t="n">
        <v>0</v>
      </c>
      <c r="S6" s="10" t="n">
        <v>204</v>
      </c>
      <c r="T6" s="10" t="n">
        <v>322.4901417004123</v>
      </c>
      <c r="U6" s="10">
        <f>S6-T6</f>
        <v/>
      </c>
      <c r="V6" s="10" t="n">
        <v>110630</v>
      </c>
      <c r="W6" s="10" t="n">
        <v>174269.9903437546</v>
      </c>
      <c r="X6" s="11">
        <f>V6-W6</f>
        <v/>
      </c>
      <c r="Y6" s="9" t="n">
        <v>0</v>
      </c>
      <c r="Z6" s="10" t="n">
        <v>138</v>
      </c>
      <c r="AA6" s="10" t="n">
        <v>0</v>
      </c>
      <c r="AB6" s="10" t="n">
        <v>0</v>
      </c>
      <c r="AC6" s="10" t="n">
        <v>138</v>
      </c>
      <c r="AD6" s="10" t="n">
        <v>322.4901417004123</v>
      </c>
      <c r="AE6" s="10">
        <f>AC6-AD6</f>
        <v/>
      </c>
      <c r="AF6" s="10" t="n">
        <v>71177.5</v>
      </c>
      <c r="AG6" s="10" t="n">
        <v>174269.9903437546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322.4901417004123</v>
      </c>
      <c r="AO6" s="10">
        <f>AM6-AN6</f>
        <v/>
      </c>
      <c r="AP6" s="10" t="n">
        <v>0</v>
      </c>
      <c r="AQ6" s="10" t="n">
        <v>174269.9903437546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304.9007451215201</v>
      </c>
      <c r="AY6" s="10">
        <f>AW6-AX6</f>
        <v/>
      </c>
      <c r="AZ6" s="10" t="n">
        <v>0</v>
      </c>
      <c r="BA6" s="10" t="n">
        <v>166932.2700494578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IFERROR(BH6/19*31,0)</f>
        <v/>
      </c>
    </row>
    <row r="7">
      <c r="A7" s="8" t="n">
        <v>2</v>
      </c>
      <c r="B7" s="8" t="inlineStr">
        <is>
          <t>2026-06-01</t>
        </is>
      </c>
      <c r="C7" s="8" t="inlineStr">
        <is>
          <t>МТ</t>
        </is>
      </c>
      <c r="D7" s="8" t="inlineStr">
        <is>
          <t>Ларцева Лариса Викторовна</t>
        </is>
      </c>
      <c r="E7" s="9" t="n">
        <v>6</v>
      </c>
      <c r="F7" s="10" t="n">
        <v>28</v>
      </c>
      <c r="G7" s="10" t="n">
        <v>1</v>
      </c>
      <c r="H7" s="10" t="n">
        <v>8</v>
      </c>
      <c r="I7" s="10" t="n">
        <v>43</v>
      </c>
      <c r="J7" s="10" t="n">
        <v>0</v>
      </c>
      <c r="K7" s="10">
        <f>I7-J7</f>
        <v/>
      </c>
      <c r="L7" s="10" t="n">
        <v>29857.5</v>
      </c>
      <c r="M7" s="10" t="n">
        <v>32623.50132547296</v>
      </c>
      <c r="N7" s="11">
        <f>L7-M7</f>
        <v/>
      </c>
      <c r="O7" s="9" t="n">
        <v>18</v>
      </c>
      <c r="P7" s="10" t="n">
        <v>100</v>
      </c>
      <c r="Q7" s="10" t="n">
        <v>0</v>
      </c>
      <c r="R7" s="10" t="n">
        <v>13</v>
      </c>
      <c r="S7" s="10" t="n">
        <v>131</v>
      </c>
      <c r="T7" s="10" t="n">
        <v>0</v>
      </c>
      <c r="U7" s="10">
        <f>S7-T7</f>
        <v/>
      </c>
      <c r="V7" s="10" t="n">
        <v>88409.17</v>
      </c>
      <c r="W7" s="10" t="n">
        <v>67555.23595183666</v>
      </c>
      <c r="X7" s="11">
        <f>V7-W7</f>
        <v/>
      </c>
      <c r="Y7" s="9" t="n">
        <v>26</v>
      </c>
      <c r="Z7" s="10" t="n">
        <v>118</v>
      </c>
      <c r="AA7" s="10" t="n">
        <v>1</v>
      </c>
      <c r="AB7" s="10" t="n">
        <v>9</v>
      </c>
      <c r="AC7" s="10" t="n">
        <v>154</v>
      </c>
      <c r="AD7" s="10" t="n">
        <v>0</v>
      </c>
      <c r="AE7" s="10">
        <f>AC7-AD7</f>
        <v/>
      </c>
      <c r="AF7" s="10" t="n">
        <v>108654.18</v>
      </c>
      <c r="AG7" s="10" t="n">
        <v>67555.23595183666</v>
      </c>
      <c r="AH7" s="11">
        <f>AF7-AG7</f>
        <v/>
      </c>
      <c r="AI7" s="9" t="n">
        <v>1</v>
      </c>
      <c r="AJ7" s="10" t="n">
        <v>0</v>
      </c>
      <c r="AK7" s="10" t="n">
        <v>0</v>
      </c>
      <c r="AL7" s="10" t="n">
        <v>0</v>
      </c>
      <c r="AM7" s="10" t="n">
        <v>1</v>
      </c>
      <c r="AN7" s="10" t="n">
        <v>0</v>
      </c>
      <c r="AO7" s="10">
        <f>AM7-AN7</f>
        <v/>
      </c>
      <c r="AP7" s="10" t="n">
        <v>1497.5</v>
      </c>
      <c r="AQ7" s="10" t="n">
        <v>67555.23595183666</v>
      </c>
      <c r="AR7" s="11">
        <f>AP7-AQ7</f>
        <v/>
      </c>
      <c r="AS7" s="9" t="n">
        <v>0</v>
      </c>
      <c r="AT7" s="10" t="n">
        <v>0</v>
      </c>
      <c r="AU7" s="10" t="n">
        <v>0</v>
      </c>
      <c r="AV7" s="10" t="n">
        <v>0</v>
      </c>
      <c r="AW7" s="10" t="n">
        <v>0</v>
      </c>
      <c r="AX7" s="10" t="n">
        <v>0</v>
      </c>
      <c r="AY7" s="10">
        <f>AW7-AX7</f>
        <v/>
      </c>
      <c r="AZ7" s="10" t="n">
        <v>0</v>
      </c>
      <c r="BA7" s="10" t="n">
        <v>64710.79081901712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IFERROR(BH7/19*31,0)</f>
        <v/>
      </c>
    </row>
    <row r="8">
      <c r="A8" s="8" t="n">
        <v>3</v>
      </c>
      <c r="B8" s="8" t="inlineStr">
        <is>
          <t>2026-06-01</t>
        </is>
      </c>
      <c r="C8" s="8" t="inlineStr">
        <is>
          <t>ТВК</t>
        </is>
      </c>
      <c r="D8" s="8" t="inlineStr">
        <is>
          <t>Маслов Виктор Олегович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24.25058919649893</v>
      </c>
      <c r="K8" s="10">
        <f>I8-J8</f>
        <v/>
      </c>
      <c r="L8" s="10" t="n">
        <v>0</v>
      </c>
      <c r="M8" s="10" t="n">
        <v>17594.94171487175</v>
      </c>
      <c r="N8" s="11">
        <f>L8-M8</f>
        <v/>
      </c>
      <c r="O8" s="9" t="n">
        <v>1</v>
      </c>
      <c r="P8" s="10" t="n">
        <v>0</v>
      </c>
      <c r="Q8" s="10" t="n">
        <v>0</v>
      </c>
      <c r="R8" s="10" t="n">
        <v>0</v>
      </c>
      <c r="S8" s="10" t="n">
        <v>1</v>
      </c>
      <c r="T8" s="10" t="n">
        <v>49.61386795390959</v>
      </c>
      <c r="U8" s="10">
        <f>S8-T8</f>
        <v/>
      </c>
      <c r="V8" s="10" t="n">
        <v>1646.25</v>
      </c>
      <c r="W8" s="10" t="n">
        <v>36434.79059002391</v>
      </c>
      <c r="X8" s="11">
        <f>V8-W8</f>
        <v/>
      </c>
      <c r="Y8" s="9" t="n">
        <v>1</v>
      </c>
      <c r="Z8" s="10" t="n">
        <v>0</v>
      </c>
      <c r="AA8" s="10" t="n">
        <v>0</v>
      </c>
      <c r="AB8" s="10" t="n">
        <v>0</v>
      </c>
      <c r="AC8" s="10" t="n">
        <v>1</v>
      </c>
      <c r="AD8" s="10" t="n">
        <v>49.61386795390959</v>
      </c>
      <c r="AE8" s="10">
        <f>AC8-AD8</f>
        <v/>
      </c>
      <c r="AF8" s="10" t="n">
        <v>1033.2</v>
      </c>
      <c r="AG8" s="10" t="n">
        <v>36434.79059002391</v>
      </c>
      <c r="AH8" s="11">
        <f>AF8-AG8</f>
        <v/>
      </c>
      <c r="AI8" s="9" t="n">
        <v>0</v>
      </c>
      <c r="AJ8" s="10" t="n">
        <v>0</v>
      </c>
      <c r="AK8" s="10" t="n">
        <v>0</v>
      </c>
      <c r="AL8" s="10" t="n">
        <v>0</v>
      </c>
      <c r="AM8" s="10" t="n">
        <v>0</v>
      </c>
      <c r="AN8" s="10" t="n">
        <v>49.61386795390959</v>
      </c>
      <c r="AO8" s="10">
        <f>AM8-AN8</f>
        <v/>
      </c>
      <c r="AP8" s="10" t="n">
        <v>0</v>
      </c>
      <c r="AQ8" s="10" t="n">
        <v>36434.79059002391</v>
      </c>
      <c r="AR8" s="11">
        <f>AP8-AQ8</f>
        <v/>
      </c>
      <c r="AS8" s="9" t="n">
        <v>0</v>
      </c>
      <c r="AT8" s="10" t="n">
        <v>0</v>
      </c>
      <c r="AU8" s="10" t="n">
        <v>0</v>
      </c>
      <c r="AV8" s="10" t="n">
        <v>0</v>
      </c>
      <c r="AW8" s="10" t="n">
        <v>0</v>
      </c>
      <c r="AX8" s="10" t="n">
        <v>46.90780694177233</v>
      </c>
      <c r="AY8" s="10">
        <f>AW8-AX8</f>
        <v/>
      </c>
      <c r="AZ8" s="10" t="n">
        <v>0</v>
      </c>
      <c r="BA8" s="10" t="n">
        <v>34900.68651505656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IFERROR(BH8/19*31,0)</f>
        <v/>
      </c>
    </row>
    <row r="9">
      <c r="A9" s="8" t="n">
        <v>4</v>
      </c>
      <c r="B9" s="8" t="inlineStr">
        <is>
          <t>2026-06-01</t>
        </is>
      </c>
      <c r="C9" s="8" t="inlineStr">
        <is>
          <t>ПТ</t>
        </is>
      </c>
      <c r="D9" s="8" t="inlineStr">
        <is>
          <t>Семененко Мария Георгиевна</t>
        </is>
      </c>
      <c r="E9" s="9" t="n">
        <v>3</v>
      </c>
      <c r="F9" s="10" t="n">
        <v>3</v>
      </c>
      <c r="G9" s="10" t="n">
        <v>0</v>
      </c>
      <c r="H9" s="10" t="n">
        <v>0</v>
      </c>
      <c r="I9" s="10" t="n">
        <v>6</v>
      </c>
      <c r="J9" s="10" t="n">
        <v>7.164946808056503</v>
      </c>
      <c r="K9" s="10">
        <f>I9-J9</f>
        <v/>
      </c>
      <c r="L9" s="10" t="n">
        <v>5330</v>
      </c>
      <c r="M9" s="10" t="n">
        <v>7742.644314578916</v>
      </c>
      <c r="N9" s="11">
        <f>L9-M9</f>
        <v/>
      </c>
      <c r="O9" s="9" t="n">
        <v>9</v>
      </c>
      <c r="P9" s="10" t="n">
        <v>7</v>
      </c>
      <c r="Q9" s="10" t="n">
        <v>0</v>
      </c>
      <c r="R9" s="10" t="n">
        <v>0</v>
      </c>
      <c r="S9" s="10" t="n">
        <v>16</v>
      </c>
      <c r="T9" s="10" t="n">
        <v>14.6586428045642</v>
      </c>
      <c r="U9" s="10">
        <f>S9-T9</f>
        <v/>
      </c>
      <c r="V9" s="10" t="n">
        <v>15301.5</v>
      </c>
      <c r="W9" s="10" t="n">
        <v>16033.10933256923</v>
      </c>
      <c r="X9" s="11">
        <f>V9-W9</f>
        <v/>
      </c>
      <c r="Y9" s="9" t="n">
        <v>6</v>
      </c>
      <c r="Z9" s="10" t="n">
        <v>9</v>
      </c>
      <c r="AA9" s="10" t="n">
        <v>0</v>
      </c>
      <c r="AB9" s="10" t="n">
        <v>0</v>
      </c>
      <c r="AC9" s="10" t="n">
        <v>15</v>
      </c>
      <c r="AD9" s="10" t="n">
        <v>14.6586428045642</v>
      </c>
      <c r="AE9" s="10">
        <f>AC9-AD9</f>
        <v/>
      </c>
      <c r="AF9" s="10" t="n">
        <v>12917.5</v>
      </c>
      <c r="AG9" s="10" t="n">
        <v>16033.10933256923</v>
      </c>
      <c r="AH9" s="11">
        <f>AF9-AG9</f>
        <v/>
      </c>
      <c r="AI9" s="9" t="n">
        <v>0</v>
      </c>
      <c r="AJ9" s="10" t="n">
        <v>0</v>
      </c>
      <c r="AK9" s="10" t="n">
        <v>0</v>
      </c>
      <c r="AL9" s="10" t="n">
        <v>0</v>
      </c>
      <c r="AM9" s="10" t="n">
        <v>0</v>
      </c>
      <c r="AN9" s="10" t="n">
        <v>14.6586428045642</v>
      </c>
      <c r="AO9" s="10">
        <f>AM9-AN9</f>
        <v/>
      </c>
      <c r="AP9" s="10" t="n">
        <v>0</v>
      </c>
      <c r="AQ9" s="10" t="n">
        <v>16033.10933256923</v>
      </c>
      <c r="AR9" s="11">
        <f>AP9-AQ9</f>
        <v/>
      </c>
      <c r="AS9" s="9" t="n">
        <v>0</v>
      </c>
      <c r="AT9" s="10" t="n">
        <v>0</v>
      </c>
      <c r="AU9" s="10" t="n">
        <v>0</v>
      </c>
      <c r="AV9" s="10" t="n">
        <v>0</v>
      </c>
      <c r="AW9" s="10" t="n">
        <v>0</v>
      </c>
      <c r="AX9" s="10" t="n">
        <v>13.85912477825092</v>
      </c>
      <c r="AY9" s="10">
        <f>AW9-AX9</f>
        <v/>
      </c>
      <c r="AZ9" s="10" t="n">
        <v>0</v>
      </c>
      <c r="BA9" s="10" t="n">
        <v>15358.0276877134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IFERROR(BH9/19*31,0)</f>
        <v/>
      </c>
    </row>
    <row r="10">
      <c r="A10" s="8" t="n">
        <v>5</v>
      </c>
      <c r="B10" s="8" t="inlineStr">
        <is>
          <t>2026-06-01</t>
        </is>
      </c>
      <c r="C10" s="8" t="inlineStr">
        <is>
          <t>ПТ</t>
        </is>
      </c>
      <c r="D10" s="8" t="inlineStr">
        <is>
          <t>Фролова Варвара Ильинична</t>
        </is>
      </c>
      <c r="E10" s="9" t="n">
        <v>6</v>
      </c>
      <c r="F10" s="10" t="n">
        <v>0</v>
      </c>
      <c r="G10" s="10" t="n">
        <v>0</v>
      </c>
      <c r="H10" s="10" t="n">
        <v>0</v>
      </c>
      <c r="I10" s="10" t="n">
        <v>6</v>
      </c>
      <c r="J10" s="10" t="n">
        <v>47.3988788840661</v>
      </c>
      <c r="K10" s="10">
        <f>I10-J10</f>
        <v/>
      </c>
      <c r="L10" s="10" t="n">
        <v>7565.83</v>
      </c>
      <c r="M10" s="10" t="n">
        <v>29024.04167922911</v>
      </c>
      <c r="N10" s="11">
        <f>L10-M10</f>
        <v/>
      </c>
      <c r="O10" s="9" t="n">
        <v>18</v>
      </c>
      <c r="P10" s="10" t="n">
        <v>10</v>
      </c>
      <c r="Q10" s="10" t="n">
        <v>0</v>
      </c>
      <c r="R10" s="10" t="n">
        <v>0</v>
      </c>
      <c r="S10" s="10" t="n">
        <v>28</v>
      </c>
      <c r="T10" s="10" t="n">
        <v>96.97256009173239</v>
      </c>
      <c r="U10" s="10">
        <f>S10-T10</f>
        <v/>
      </c>
      <c r="V10" s="10" t="n">
        <v>29904.84</v>
      </c>
      <c r="W10" s="10" t="n">
        <v>60101.64158515068</v>
      </c>
      <c r="X10" s="11">
        <f>V10-W10</f>
        <v/>
      </c>
      <c r="Y10" s="9" t="n">
        <v>14</v>
      </c>
      <c r="Z10" s="10" t="n">
        <v>8</v>
      </c>
      <c r="AA10" s="10" t="n">
        <v>0</v>
      </c>
      <c r="AB10" s="10" t="n">
        <v>0</v>
      </c>
      <c r="AC10" s="10" t="n">
        <v>22</v>
      </c>
      <c r="AD10" s="10" t="n">
        <v>96.97256009173239</v>
      </c>
      <c r="AE10" s="10">
        <f>AC10-AD10</f>
        <v/>
      </c>
      <c r="AF10" s="10" t="n">
        <v>26303.83</v>
      </c>
      <c r="AG10" s="10" t="n">
        <v>60101.64158515068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96.97256009173239</v>
      </c>
      <c r="AO10" s="10">
        <f>AM10-AN10</f>
        <v/>
      </c>
      <c r="AP10" s="10" t="n">
        <v>0</v>
      </c>
      <c r="AQ10" s="10" t="n">
        <v>60101.64158515068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91.68344084073682</v>
      </c>
      <c r="AY10" s="10">
        <f>AW10-AX10</f>
        <v/>
      </c>
      <c r="AZ10" s="10" t="n">
        <v>0</v>
      </c>
      <c r="BA10" s="10" t="n">
        <v>57571.0335653189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IFERROR(BH10/19*31,0)</f>
        <v/>
      </c>
    </row>
    <row r="11">
      <c r="A11" s="8" t="n">
        <v>6</v>
      </c>
      <c r="B11" s="8" t="inlineStr">
        <is>
          <t>2026-06-01</t>
        </is>
      </c>
      <c r="C11" s="8" t="inlineStr">
        <is>
          <t>ПТ</t>
        </is>
      </c>
      <c r="D11" s="8" t="inlineStr">
        <is>
          <t>Ягонский Валерий Сергеевич</t>
        </is>
      </c>
      <c r="E11" s="9" t="n">
        <v>4</v>
      </c>
      <c r="F11" s="10" t="n">
        <v>17</v>
      </c>
      <c r="G11" s="10" t="n">
        <v>0</v>
      </c>
      <c r="H11" s="10" t="n">
        <v>0</v>
      </c>
      <c r="I11" s="10" t="n">
        <v>21</v>
      </c>
      <c r="J11" s="10" t="n">
        <v>65.36636087965394</v>
      </c>
      <c r="K11" s="10">
        <f>I11-J11</f>
        <v/>
      </c>
      <c r="L11" s="10" t="n">
        <v>17657.5</v>
      </c>
      <c r="M11" s="10" t="n">
        <v>40909.8706621431</v>
      </c>
      <c r="N11" s="11">
        <f>L11-M11</f>
        <v/>
      </c>
      <c r="O11" s="9" t="n">
        <v>8</v>
      </c>
      <c r="P11" s="10" t="n">
        <v>28</v>
      </c>
      <c r="Q11" s="10" t="n">
        <v>0</v>
      </c>
      <c r="R11" s="10" t="n">
        <v>0</v>
      </c>
      <c r="S11" s="10" t="n">
        <v>36</v>
      </c>
      <c r="T11" s="10" t="n">
        <v>133.7319258939472</v>
      </c>
      <c r="U11" s="10">
        <f>S11-T11</f>
        <v/>
      </c>
      <c r="V11" s="10" t="n">
        <v>30090</v>
      </c>
      <c r="W11" s="10" t="n">
        <v>84714.26588360316</v>
      </c>
      <c r="X11" s="11">
        <f>V11-W11</f>
        <v/>
      </c>
      <c r="Y11" s="9" t="n">
        <v>7</v>
      </c>
      <c r="Z11" s="10" t="n">
        <v>26</v>
      </c>
      <c r="AA11" s="10" t="n">
        <v>0</v>
      </c>
      <c r="AB11" s="10" t="n">
        <v>0</v>
      </c>
      <c r="AC11" s="10" t="n">
        <v>33</v>
      </c>
      <c r="AD11" s="10" t="n">
        <v>133.7319258939472</v>
      </c>
      <c r="AE11" s="10">
        <f>AC11-AD11</f>
        <v/>
      </c>
      <c r="AF11" s="10" t="n">
        <v>26480</v>
      </c>
      <c r="AG11" s="10" t="n">
        <v>84714.26588360316</v>
      </c>
      <c r="AH11" s="11">
        <f>AF11-AG11</f>
        <v/>
      </c>
      <c r="AI11" s="9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133.7319258939472</v>
      </c>
      <c r="AO11" s="10">
        <f>AM11-AN11</f>
        <v/>
      </c>
      <c r="AP11" s="10" t="n">
        <v>0</v>
      </c>
      <c r="AQ11" s="10" t="n">
        <v>84714.26588360316</v>
      </c>
      <c r="AR11" s="11">
        <f>AP11-AQ11</f>
        <v/>
      </c>
      <c r="AS11" s="9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126.4378614385045</v>
      </c>
      <c r="AY11" s="10">
        <f>AW11-AX11</f>
        <v/>
      </c>
      <c r="AZ11" s="10" t="n">
        <v>0</v>
      </c>
      <c r="BA11" s="10" t="n">
        <v>81147.33168704747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IFERROR(BH11/19*31,0)</f>
        <v/>
      </c>
    </row>
    <row r="12">
      <c r="A12" s="7" t="n"/>
      <c r="B12" s="7" t="n"/>
      <c r="C12" s="7" t="n"/>
      <c r="D12" s="7" t="inlineStr">
        <is>
          <t>Итого БАССЕЙН</t>
        </is>
      </c>
      <c r="E12" s="12">
        <f>SUM(E6:E11)</f>
        <v/>
      </c>
      <c r="F12" s="13">
        <f>SUM(F6:F11)</f>
        <v/>
      </c>
      <c r="G12" s="13">
        <f>SUM(G6:G11)</f>
        <v/>
      </c>
      <c r="H12" s="13">
        <f>SUM(H6:H11)</f>
        <v/>
      </c>
      <c r="I12" s="13">
        <f>SUM(I6:I11)</f>
        <v/>
      </c>
      <c r="J12" s="13">
        <f>SUM(J6:J11)</f>
        <v/>
      </c>
      <c r="K12" s="13">
        <f>SUM(K6:K11)</f>
        <v/>
      </c>
      <c r="L12" s="13">
        <f>SUM(L6:L11)</f>
        <v/>
      </c>
      <c r="M12" s="13">
        <f>SUM(M6:M11)</f>
        <v/>
      </c>
      <c r="N12" s="14">
        <f>SUM(N6:N11)</f>
        <v/>
      </c>
      <c r="O12" s="12">
        <f>SUM(O6:O11)</f>
        <v/>
      </c>
      <c r="P12" s="13">
        <f>SUM(P6:P11)</f>
        <v/>
      </c>
      <c r="Q12" s="13">
        <f>SUM(Q6:Q11)</f>
        <v/>
      </c>
      <c r="R12" s="13">
        <f>SUM(R6:R11)</f>
        <v/>
      </c>
      <c r="S12" s="13">
        <f>SUM(S6:S11)</f>
        <v/>
      </c>
      <c r="T12" s="13">
        <f>SUM(T6:T11)</f>
        <v/>
      </c>
      <c r="U12" s="13">
        <f>SUM(U6:U11)</f>
        <v/>
      </c>
      <c r="V12" s="13">
        <f>SUM(V6:V11)</f>
        <v/>
      </c>
      <c r="W12" s="13">
        <f>SUM(W6:W11)</f>
        <v/>
      </c>
      <c r="X12" s="14">
        <f>SUM(X6:X11)</f>
        <v/>
      </c>
      <c r="Y12" s="12">
        <f>SUM(Y6:Y11)</f>
        <v/>
      </c>
      <c r="Z12" s="13">
        <f>SUM(Z6:Z11)</f>
        <v/>
      </c>
      <c r="AA12" s="13">
        <f>SUM(AA6:AA11)</f>
        <v/>
      </c>
      <c r="AB12" s="13">
        <f>SUM(AB6:AB11)</f>
        <v/>
      </c>
      <c r="AC12" s="13">
        <f>SUM(AC6:AC11)</f>
        <v/>
      </c>
      <c r="AD12" s="13">
        <f>SUM(AD6:AD11)</f>
        <v/>
      </c>
      <c r="AE12" s="13">
        <f>SUM(AE6:AE11)</f>
        <v/>
      </c>
      <c r="AF12" s="13">
        <f>SUM(AF6:AF11)</f>
        <v/>
      </c>
      <c r="AG12" s="13">
        <f>SUM(AG6:AG11)</f>
        <v/>
      </c>
      <c r="AH12" s="14">
        <f>SUM(AH6:AH11)</f>
        <v/>
      </c>
      <c r="AI12" s="12">
        <f>SUM(AI6:AI11)</f>
        <v/>
      </c>
      <c r="AJ12" s="13">
        <f>SUM(AJ6:AJ11)</f>
        <v/>
      </c>
      <c r="AK12" s="13">
        <f>SUM(AK6:AK11)</f>
        <v/>
      </c>
      <c r="AL12" s="13">
        <f>SUM(AL6:AL11)</f>
        <v/>
      </c>
      <c r="AM12" s="13">
        <f>SUM(AM6:AM11)</f>
        <v/>
      </c>
      <c r="AN12" s="13">
        <f>SUM(AN6:AN11)</f>
        <v/>
      </c>
      <c r="AO12" s="13">
        <f>SUM(AO6:AO11)</f>
        <v/>
      </c>
      <c r="AP12" s="13">
        <f>SUM(AP6:AP11)</f>
        <v/>
      </c>
      <c r="AQ12" s="13">
        <f>SUM(AQ6:AQ11)</f>
        <v/>
      </c>
      <c r="AR12" s="14">
        <f>SUM(AR6:AR11)</f>
        <v/>
      </c>
      <c r="AS12" s="12">
        <f>SUM(AS6:AS11)</f>
        <v/>
      </c>
      <c r="AT12" s="13">
        <f>SUM(AT6:AT11)</f>
        <v/>
      </c>
      <c r="AU12" s="13">
        <f>SUM(AU6:AU11)</f>
        <v/>
      </c>
      <c r="AV12" s="13">
        <f>SUM(AV6:AV11)</f>
        <v/>
      </c>
      <c r="AW12" s="13">
        <f>SUM(AW6:AW11)</f>
        <v/>
      </c>
      <c r="AX12" s="13">
        <f>SUM(AX6:AX11)</f>
        <v/>
      </c>
      <c r="AY12" s="13">
        <f>SUM(AY6:AY11)</f>
        <v/>
      </c>
      <c r="AZ12" s="13">
        <f>SUM(AZ6:AZ11)</f>
        <v/>
      </c>
      <c r="BA12" s="13">
        <f>SUM(BA6:BA11)</f>
        <v/>
      </c>
      <c r="BB12" s="14">
        <f>SUM(BB6:BB11)</f>
        <v/>
      </c>
      <c r="BC12" s="7">
        <f>SUM(BC6:BC11)</f>
        <v/>
      </c>
      <c r="BD12" s="13">
        <f>SUM(BD6:BD11)</f>
        <v/>
      </c>
      <c r="BE12" s="13">
        <f>SUM(BE6:BE11)</f>
        <v/>
      </c>
      <c r="BF12" s="13">
        <f>BE12-BD12</f>
        <v/>
      </c>
      <c r="BG12" s="13">
        <f>SUM(BG6:BG11)</f>
        <v/>
      </c>
      <c r="BH12" s="13">
        <f>SUM(BH6:BH11)</f>
        <v/>
      </c>
      <c r="BI12" s="13">
        <f>BH12-BG12</f>
        <v/>
      </c>
      <c r="BJ12" s="13">
        <f>IFERROR(BH12/19*31,0)</f>
        <v/>
      </c>
    </row>
    <row r="14">
      <c r="A14" s="7" t="n"/>
      <c r="B14" s="7" t="n"/>
      <c r="C14" s="7" t="n"/>
      <c r="D14" s="7" t="inlineStr">
        <is>
          <t>ТРЕНАЖЕРНЫЙ ЗАЛ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</row>
    <row r="15">
      <c r="A15" s="8" t="n">
        <v>7</v>
      </c>
      <c r="B15" s="8" t="inlineStr">
        <is>
          <t>2026-06-01</t>
        </is>
      </c>
      <c r="C15" s="8" t="inlineStr">
        <is>
          <t>ПТ</t>
        </is>
      </c>
      <c r="D15" s="8" t="inlineStr">
        <is>
          <t>Амельчаков Александр Андреевич</t>
        </is>
      </c>
      <c r="E15" s="9" t="n">
        <v>12</v>
      </c>
      <c r="F15" s="10" t="n">
        <v>0</v>
      </c>
      <c r="G15" s="10" t="n">
        <v>0</v>
      </c>
      <c r="H15" s="10" t="n">
        <v>0</v>
      </c>
      <c r="I15" s="10" t="n">
        <v>12</v>
      </c>
      <c r="J15" s="10" t="n">
        <v>11.35368494199723</v>
      </c>
      <c r="K15" s="10">
        <f>I15-J15</f>
        <v/>
      </c>
      <c r="L15" s="10" t="n">
        <v>13128.16</v>
      </c>
      <c r="M15" s="10" t="n">
        <v>10885.37494226615</v>
      </c>
      <c r="N15" s="11">
        <f>L15-M15</f>
        <v/>
      </c>
      <c r="O15" s="9" t="n">
        <v>31</v>
      </c>
      <c r="P15" s="10" t="n">
        <v>0</v>
      </c>
      <c r="Q15" s="10" t="n">
        <v>2</v>
      </c>
      <c r="R15" s="10" t="n">
        <v>0</v>
      </c>
      <c r="S15" s="10" t="n">
        <v>33</v>
      </c>
      <c r="T15" s="10" t="n">
        <v>23.22831090569404</v>
      </c>
      <c r="U15" s="10">
        <f>S15-T15</f>
        <v/>
      </c>
      <c r="V15" s="10" t="n">
        <v>34190.83</v>
      </c>
      <c r="W15" s="10" t="n">
        <v>22540.9303959295</v>
      </c>
      <c r="X15" s="11">
        <f>V15-W15</f>
        <v/>
      </c>
      <c r="Y15" s="9" t="n">
        <v>23</v>
      </c>
      <c r="Z15" s="10" t="n">
        <v>0</v>
      </c>
      <c r="AA15" s="10" t="n">
        <v>2</v>
      </c>
      <c r="AB15" s="10" t="n">
        <v>0</v>
      </c>
      <c r="AC15" s="10" t="n">
        <v>25</v>
      </c>
      <c r="AD15" s="10" t="n">
        <v>23.22831090569404</v>
      </c>
      <c r="AE15" s="10">
        <f>AC15-AD15</f>
        <v/>
      </c>
      <c r="AF15" s="10" t="n">
        <v>25750.09</v>
      </c>
      <c r="AG15" s="10" t="n">
        <v>22540.9303959295</v>
      </c>
      <c r="AH15" s="11">
        <f>AF15-AG15</f>
        <v/>
      </c>
      <c r="AI15" s="9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23.22831090569404</v>
      </c>
      <c r="AO15" s="10">
        <f>AM15-AN15</f>
        <v/>
      </c>
      <c r="AP15" s="10" t="n">
        <v>0</v>
      </c>
      <c r="AQ15" s="10" t="n">
        <v>22540.9303959295</v>
      </c>
      <c r="AR15" s="11">
        <f>AP15-AQ15</f>
        <v/>
      </c>
      <c r="AS15" s="9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21.96138234092068</v>
      </c>
      <c r="AY15" s="10">
        <f>AW15-AX15</f>
        <v/>
      </c>
      <c r="AZ15" s="10" t="n">
        <v>0</v>
      </c>
      <c r="BA15" s="10" t="n">
        <v>21591.83386994538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IFERROR(BH15/19*31,0)</f>
        <v/>
      </c>
    </row>
    <row r="16">
      <c r="A16" s="8" t="n">
        <v>8</v>
      </c>
      <c r="B16" s="8" t="inlineStr">
        <is>
          <t>2026-06-01</t>
        </is>
      </c>
      <c r="C16" s="8" t="inlineStr">
        <is>
          <t>МТ</t>
        </is>
      </c>
      <c r="D16" s="8" t="inlineStr">
        <is>
          <t>Бойко Наталья Вячеславовна</t>
        </is>
      </c>
      <c r="E16" s="9" t="n">
        <v>5</v>
      </c>
      <c r="F16" s="10" t="n">
        <v>0</v>
      </c>
      <c r="G16" s="10" t="n">
        <v>0</v>
      </c>
      <c r="H16" s="10" t="n">
        <v>0</v>
      </c>
      <c r="I16" s="10" t="n">
        <v>5</v>
      </c>
      <c r="J16" s="10" t="n">
        <v>6.393337151804264</v>
      </c>
      <c r="K16" s="10">
        <f>I16-J16</f>
        <v/>
      </c>
      <c r="L16" s="10" t="n">
        <v>6645</v>
      </c>
      <c r="M16" s="10" t="n">
        <v>8264.620335786483</v>
      </c>
      <c r="N16" s="11">
        <f>L16-M16</f>
        <v/>
      </c>
      <c r="O16" s="9" t="n">
        <v>7</v>
      </c>
      <c r="P16" s="10" t="n">
        <v>0</v>
      </c>
      <c r="Q16" s="10" t="n">
        <v>0</v>
      </c>
      <c r="R16" s="10" t="n">
        <v>0</v>
      </c>
      <c r="S16" s="10" t="n">
        <v>7</v>
      </c>
      <c r="T16" s="10" t="n">
        <v>13.08001973330344</v>
      </c>
      <c r="U16" s="10">
        <f>S16-T16</f>
        <v/>
      </c>
      <c r="V16" s="10" t="n">
        <v>9697.5</v>
      </c>
      <c r="W16" s="10" t="n">
        <v>17113.99310779862</v>
      </c>
      <c r="X16" s="11">
        <f>V16-W16</f>
        <v/>
      </c>
      <c r="Y16" s="9" t="n">
        <v>11</v>
      </c>
      <c r="Z16" s="10" t="n">
        <v>0</v>
      </c>
      <c r="AA16" s="10" t="n">
        <v>0</v>
      </c>
      <c r="AB16" s="10" t="n">
        <v>0</v>
      </c>
      <c r="AC16" s="10" t="n">
        <v>11</v>
      </c>
      <c r="AD16" s="10" t="n">
        <v>13.08001973330344</v>
      </c>
      <c r="AE16" s="10">
        <f>AC16-AD16</f>
        <v/>
      </c>
      <c r="AF16" s="10" t="n">
        <v>15052.5</v>
      </c>
      <c r="AG16" s="10" t="n">
        <v>17113.99310779862</v>
      </c>
      <c r="AH16" s="11">
        <f>AF16-AG16</f>
        <v/>
      </c>
      <c r="AI16" s="9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13.08001973330344</v>
      </c>
      <c r="AO16" s="10">
        <f>AM16-AN16</f>
        <v/>
      </c>
      <c r="AP16" s="10" t="n">
        <v>0</v>
      </c>
      <c r="AQ16" s="10" t="n">
        <v>17113.99310779862</v>
      </c>
      <c r="AR16" s="11">
        <f>AP16-AQ16</f>
        <v/>
      </c>
      <c r="AS16" s="9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12.36660364828543</v>
      </c>
      <c r="AY16" s="10">
        <f>AW16-AX16</f>
        <v/>
      </c>
      <c r="AZ16" s="10" t="n">
        <v>0</v>
      </c>
      <c r="BA16" s="10" t="n">
        <v>16393.40034081767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IFERROR(BH16/19*31,0)</f>
        <v/>
      </c>
    </row>
    <row r="17">
      <c r="A17" s="8" t="n">
        <v>9</v>
      </c>
      <c r="B17" s="8" t="inlineStr">
        <is>
          <t>2026-06-01</t>
        </is>
      </c>
      <c r="C17" s="8" t="inlineStr">
        <is>
          <t>МТ</t>
        </is>
      </c>
      <c r="D17" s="8" t="inlineStr">
        <is>
          <t>Ефремова Анастасия Евгеньевна</t>
        </is>
      </c>
      <c r="E17" s="9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3.417128477688486</v>
      </c>
      <c r="K17" s="10">
        <f>I17-J17</f>
        <v/>
      </c>
      <c r="L17" s="10" t="n">
        <v>0</v>
      </c>
      <c r="M17" s="10" t="n">
        <v>4110.561167009593</v>
      </c>
      <c r="N17" s="11">
        <f>L17-M17</f>
        <v/>
      </c>
      <c r="O17" s="9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6.991045029869078</v>
      </c>
      <c r="U17" s="10">
        <f>S17-T17</f>
        <v/>
      </c>
      <c r="V17" s="10" t="n">
        <v>0</v>
      </c>
      <c r="W17" s="10" t="n">
        <v>8511.959729931419</v>
      </c>
      <c r="X17" s="11">
        <f>V17-W17</f>
        <v/>
      </c>
      <c r="Y17" s="9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6.991045029869078</v>
      </c>
      <c r="AE17" s="10">
        <f>AC17-AD17</f>
        <v/>
      </c>
      <c r="AF17" s="10" t="n">
        <v>0</v>
      </c>
      <c r="AG17" s="10" t="n">
        <v>8511.959729931419</v>
      </c>
      <c r="AH17" s="11">
        <f>AF17-AG17</f>
        <v/>
      </c>
      <c r="AI17" s="9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6.991045029869078</v>
      </c>
      <c r="AO17" s="10">
        <f>AM17-AN17</f>
        <v/>
      </c>
      <c r="AP17" s="10" t="n">
        <v>0</v>
      </c>
      <c r="AQ17" s="10" t="n">
        <v>8511.959729931419</v>
      </c>
      <c r="AR17" s="11">
        <f>AP17-AQ17</f>
        <v/>
      </c>
      <c r="AS17" s="9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6.609736432704283</v>
      </c>
      <c r="AY17" s="10">
        <f>AW17-AX17</f>
        <v/>
      </c>
      <c r="AZ17" s="10" t="n">
        <v>0</v>
      </c>
      <c r="BA17" s="10" t="n">
        <v>8153.559643196158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IFERROR(BH17/19*31,0)</f>
        <v/>
      </c>
    </row>
    <row r="18">
      <c r="A18" s="8" t="n">
        <v>10</v>
      </c>
      <c r="B18" s="8" t="inlineStr">
        <is>
          <t>2026-06-01</t>
        </is>
      </c>
      <c r="C18" s="8" t="inlineStr">
        <is>
          <t>МТ</t>
        </is>
      </c>
      <c r="D18" s="8" t="inlineStr">
        <is>
          <t>Карманов Павел Алексеевич</t>
        </is>
      </c>
      <c r="E18" s="9" t="n">
        <v>6</v>
      </c>
      <c r="F18" s="10" t="n">
        <v>19</v>
      </c>
      <c r="G18" s="10" t="n">
        <v>0</v>
      </c>
      <c r="H18" s="10" t="n">
        <v>0</v>
      </c>
      <c r="I18" s="10" t="n">
        <v>25</v>
      </c>
      <c r="J18" s="10" t="n">
        <v>8.928626022347334</v>
      </c>
      <c r="K18" s="10">
        <f>I18-J18</f>
        <v/>
      </c>
      <c r="L18" s="10" t="n">
        <v>23609.34</v>
      </c>
      <c r="M18" s="10" t="n">
        <v>8743.098355226753</v>
      </c>
      <c r="N18" s="11">
        <f>L18-M18</f>
        <v/>
      </c>
      <c r="O18" s="9" t="n">
        <v>14</v>
      </c>
      <c r="P18" s="10" t="n">
        <v>38</v>
      </c>
      <c r="Q18" s="10" t="n">
        <v>0</v>
      </c>
      <c r="R18" s="10" t="n">
        <v>0</v>
      </c>
      <c r="S18" s="10" t="n">
        <v>52</v>
      </c>
      <c r="T18" s="10" t="n">
        <v>18.26692411030308</v>
      </c>
      <c r="U18" s="10">
        <f>S18-T18</f>
        <v/>
      </c>
      <c r="V18" s="10" t="n">
        <v>50269.17</v>
      </c>
      <c r="W18" s="10" t="n">
        <v>18104.80323509222</v>
      </c>
      <c r="X18" s="11">
        <f>V18-W18</f>
        <v/>
      </c>
      <c r="Y18" s="9" t="n">
        <v>9</v>
      </c>
      <c r="Z18" s="10" t="n">
        <v>39</v>
      </c>
      <c r="AA18" s="10" t="n">
        <v>0</v>
      </c>
      <c r="AB18" s="10" t="n">
        <v>0</v>
      </c>
      <c r="AC18" s="10" t="n">
        <v>48</v>
      </c>
      <c r="AD18" s="10" t="n">
        <v>18.26692411030308</v>
      </c>
      <c r="AE18" s="10">
        <f>AC18-AD18</f>
        <v/>
      </c>
      <c r="AF18" s="10" t="n">
        <v>50779.83</v>
      </c>
      <c r="AG18" s="10" t="n">
        <v>18104.80323509222</v>
      </c>
      <c r="AH18" s="11">
        <f>AF18-AG18</f>
        <v/>
      </c>
      <c r="AI18" s="9" t="n">
        <v>1</v>
      </c>
      <c r="AJ18" s="10" t="n">
        <v>0</v>
      </c>
      <c r="AK18" s="10" t="n">
        <v>0</v>
      </c>
      <c r="AL18" s="10" t="n">
        <v>0</v>
      </c>
      <c r="AM18" s="10" t="n">
        <v>1</v>
      </c>
      <c r="AN18" s="10" t="n">
        <v>18.26692411030308</v>
      </c>
      <c r="AO18" s="10">
        <f>AM18-AN18</f>
        <v/>
      </c>
      <c r="AP18" s="10" t="n">
        <v>1447.5</v>
      </c>
      <c r="AQ18" s="10" t="n">
        <v>18104.80323509222</v>
      </c>
      <c r="AR18" s="11">
        <f>AP18-AQ18</f>
        <v/>
      </c>
      <c r="AS18" s="9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17.27060164674345</v>
      </c>
      <c r="AY18" s="10">
        <f>AW18-AX18</f>
        <v/>
      </c>
      <c r="AZ18" s="10" t="n">
        <v>0</v>
      </c>
      <c r="BA18" s="10" t="n">
        <v>17342.49193949659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IFERROR(BH18/19*31,0)</f>
        <v/>
      </c>
    </row>
    <row r="19">
      <c r="A19" s="8" t="n">
        <v>11</v>
      </c>
      <c r="B19" s="8" t="inlineStr">
        <is>
          <t>2026-01-02</t>
        </is>
      </c>
      <c r="C19" s="8" t="inlineStr">
        <is>
          <t>МТ</t>
        </is>
      </c>
      <c r="D19" s="8" t="inlineStr">
        <is>
          <t>Козырев Марк Романович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5.621727495552025</v>
      </c>
      <c r="K19" s="10">
        <f>I19-J19</f>
        <v/>
      </c>
      <c r="L19" s="10" t="n">
        <v>0</v>
      </c>
      <c r="M19" s="10" t="n">
        <v>6524.700265094592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11.50139666204268</v>
      </c>
      <c r="U19" s="10">
        <f>S19-T19</f>
        <v/>
      </c>
      <c r="V19" s="10" t="n">
        <v>0</v>
      </c>
      <c r="W19" s="10" t="n">
        <v>13511.04719036733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11.50139666204268</v>
      </c>
      <c r="AE19" s="10">
        <f>AC19-AD19</f>
        <v/>
      </c>
      <c r="AF19" s="10" t="n">
        <v>0</v>
      </c>
      <c r="AG19" s="10" t="n">
        <v>13511.04719036733</v>
      </c>
      <c r="AH19" s="11">
        <f>AF19-AG19</f>
        <v/>
      </c>
      <c r="AI19" s="9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11.50139666204268</v>
      </c>
      <c r="AO19" s="10">
        <f>AM19-AN19</f>
        <v/>
      </c>
      <c r="AP19" s="10" t="n">
        <v>0</v>
      </c>
      <c r="AQ19" s="10" t="n">
        <v>13511.04719036733</v>
      </c>
      <c r="AR19" s="11">
        <f>AP19-AQ19</f>
        <v/>
      </c>
      <c r="AS19" s="9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10.87408251831995</v>
      </c>
      <c r="AY19" s="10">
        <f>AW19-AX19</f>
        <v/>
      </c>
      <c r="AZ19" s="10" t="n">
        <v>0</v>
      </c>
      <c r="BA19" s="10" t="n">
        <v>12942.15816380342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IFERROR(BH19/19*31,0)</f>
        <v/>
      </c>
    </row>
    <row r="20">
      <c r="A20" s="8" t="n">
        <v>12</v>
      </c>
      <c r="B20" s="8" t="inlineStr">
        <is>
          <t>2026-06-01</t>
        </is>
      </c>
      <c r="C20" s="8" t="inlineStr">
        <is>
          <t>ТВК</t>
        </is>
      </c>
      <c r="D20" s="8" t="inlineStr">
        <is>
          <t>Ондрак Елена Сергеевна</t>
        </is>
      </c>
      <c r="E20" s="9" t="n">
        <v>12</v>
      </c>
      <c r="F20" s="10" t="n">
        <v>0</v>
      </c>
      <c r="G20" s="10" t="n">
        <v>1</v>
      </c>
      <c r="H20" s="10" t="n">
        <v>0</v>
      </c>
      <c r="I20" s="10" t="n">
        <v>13</v>
      </c>
      <c r="J20" s="10" t="n">
        <v>16.09357283040384</v>
      </c>
      <c r="K20" s="10">
        <f>I20-J20</f>
        <v/>
      </c>
      <c r="L20" s="10" t="n">
        <v>17621.25</v>
      </c>
      <c r="M20" s="10" t="n">
        <v>23380.17594992229</v>
      </c>
      <c r="N20" s="11">
        <f>L20-M20</f>
        <v/>
      </c>
      <c r="O20" s="9" t="n">
        <v>31</v>
      </c>
      <c r="P20" s="10" t="n">
        <v>0</v>
      </c>
      <c r="Q20" s="10" t="n">
        <v>1</v>
      </c>
      <c r="R20" s="10" t="n">
        <v>0</v>
      </c>
      <c r="S20" s="10" t="n">
        <v>32</v>
      </c>
      <c r="T20" s="10" t="n">
        <v>32.92556691486728</v>
      </c>
      <c r="U20" s="10">
        <f>S20-T20</f>
        <v/>
      </c>
      <c r="V20" s="10" t="n">
        <v>46315.95</v>
      </c>
      <c r="W20" s="10" t="n">
        <v>48414.58576548294</v>
      </c>
      <c r="X20" s="11">
        <f>V20-W20</f>
        <v/>
      </c>
      <c r="Y20" s="9" t="n">
        <v>31</v>
      </c>
      <c r="Z20" s="10" t="n">
        <v>0</v>
      </c>
      <c r="AA20" s="10" t="n">
        <v>2</v>
      </c>
      <c r="AB20" s="10" t="n">
        <v>0</v>
      </c>
      <c r="AC20" s="10" t="n">
        <v>33</v>
      </c>
      <c r="AD20" s="10" t="n">
        <v>32.92556691486728</v>
      </c>
      <c r="AE20" s="10">
        <f>AC20-AD20</f>
        <v/>
      </c>
      <c r="AF20" s="10" t="n">
        <v>48008.70999999999</v>
      </c>
      <c r="AG20" s="10" t="n">
        <v>48414.58576548294</v>
      </c>
      <c r="AH20" s="11">
        <f>AF20-AG20</f>
        <v/>
      </c>
      <c r="AI20" s="9" t="n">
        <v>1</v>
      </c>
      <c r="AJ20" s="10" t="n">
        <v>0</v>
      </c>
      <c r="AK20" s="10" t="n">
        <v>0</v>
      </c>
      <c r="AL20" s="10" t="n">
        <v>0</v>
      </c>
      <c r="AM20" s="10" t="n">
        <v>1</v>
      </c>
      <c r="AN20" s="10" t="n">
        <v>32.92556691486728</v>
      </c>
      <c r="AO20" s="10">
        <f>AM20-AN20</f>
        <v/>
      </c>
      <c r="AP20" s="10" t="n">
        <v>1646.67</v>
      </c>
      <c r="AQ20" s="10" t="n">
        <v>48414.58576548294</v>
      </c>
      <c r="AR20" s="11">
        <f>AP20-AQ20</f>
        <v/>
      </c>
      <c r="AS20" s="9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31.12972642499436</v>
      </c>
      <c r="AY20" s="10">
        <f>AW20-AX20</f>
        <v/>
      </c>
      <c r="AZ20" s="10" t="n">
        <v>0</v>
      </c>
      <c r="BA20" s="10" t="n">
        <v>46376.06675362894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IFERROR(BH20/19*31,0)</f>
        <v/>
      </c>
    </row>
    <row r="21">
      <c r="A21" s="8" t="n">
        <v>13</v>
      </c>
      <c r="B21" s="8" t="inlineStr">
        <is>
          <t>2026-06-01</t>
        </is>
      </c>
      <c r="C21" s="8" t="inlineStr">
        <is>
          <t>ПТ</t>
        </is>
      </c>
      <c r="D21" s="8" t="inlineStr">
        <is>
          <t>Рычков Евгений Викторович</t>
        </is>
      </c>
      <c r="E21" s="9" t="n">
        <v>7</v>
      </c>
      <c r="F21" s="10" t="n">
        <v>2</v>
      </c>
      <c r="G21" s="10" t="n">
        <v>1</v>
      </c>
      <c r="H21" s="10" t="n">
        <v>0</v>
      </c>
      <c r="I21" s="10" t="n">
        <v>10</v>
      </c>
      <c r="J21" s="10" t="n">
        <v>11.90483469646311</v>
      </c>
      <c r="K21" s="10">
        <f>I21-J21</f>
        <v/>
      </c>
      <c r="L21" s="10" t="n">
        <v>11116.58</v>
      </c>
      <c r="M21" s="10" t="n">
        <v>11385.60196259006</v>
      </c>
      <c r="N21" s="11">
        <f>L21-M21</f>
        <v/>
      </c>
      <c r="O21" s="9" t="n">
        <v>21</v>
      </c>
      <c r="P21" s="10" t="n">
        <v>7</v>
      </c>
      <c r="Q21" s="10" t="n">
        <v>3</v>
      </c>
      <c r="R21" s="10" t="n">
        <v>0</v>
      </c>
      <c r="S21" s="10" t="n">
        <v>31</v>
      </c>
      <c r="T21" s="10" t="n">
        <v>24.35589881373744</v>
      </c>
      <c r="U21" s="10">
        <f>S21-T21</f>
        <v/>
      </c>
      <c r="V21" s="10" t="n">
        <v>29434</v>
      </c>
      <c r="W21" s="10" t="n">
        <v>23576.77734719099</v>
      </c>
      <c r="X21" s="11">
        <f>V21-W21</f>
        <v/>
      </c>
      <c r="Y21" s="9" t="n">
        <v>18</v>
      </c>
      <c r="Z21" s="10" t="n">
        <v>7</v>
      </c>
      <c r="AA21" s="10" t="n">
        <v>6</v>
      </c>
      <c r="AB21" s="10" t="n">
        <v>0</v>
      </c>
      <c r="AC21" s="10" t="n">
        <v>31</v>
      </c>
      <c r="AD21" s="10" t="n">
        <v>24.35589881373744</v>
      </c>
      <c r="AE21" s="10">
        <f>AC21-AD21</f>
        <v/>
      </c>
      <c r="AF21" s="10" t="n">
        <v>28928.34</v>
      </c>
      <c r="AG21" s="10" t="n">
        <v>23576.77734719099</v>
      </c>
      <c r="AH21" s="11">
        <f>AF21-AG21</f>
        <v/>
      </c>
      <c r="AI21" s="9" t="n">
        <v>2</v>
      </c>
      <c r="AJ21" s="10" t="n">
        <v>0</v>
      </c>
      <c r="AK21" s="10" t="n">
        <v>0</v>
      </c>
      <c r="AL21" s="10" t="n">
        <v>0</v>
      </c>
      <c r="AM21" s="10" t="n">
        <v>2</v>
      </c>
      <c r="AN21" s="10" t="n">
        <v>24.35589881373744</v>
      </c>
      <c r="AO21" s="10">
        <f>AM21-AN21</f>
        <v/>
      </c>
      <c r="AP21" s="10" t="n">
        <v>2064</v>
      </c>
      <c r="AQ21" s="10" t="n">
        <v>23576.77734719099</v>
      </c>
      <c r="AR21" s="11">
        <f>AP21-AQ21</f>
        <v/>
      </c>
      <c r="AS21" s="9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23.0274688623246</v>
      </c>
      <c r="AY21" s="10">
        <f>AW21-AX21</f>
        <v/>
      </c>
      <c r="AZ21" s="10" t="n">
        <v>0</v>
      </c>
      <c r="BA21" s="10" t="n">
        <v>22584.06599583698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IFERROR(BH21/19*31,0)</f>
        <v/>
      </c>
    </row>
    <row r="22">
      <c r="A22" s="8" t="n">
        <v>14</v>
      </c>
      <c r="B22" s="8" t="inlineStr">
        <is>
          <t>2026-06-01</t>
        </is>
      </c>
      <c r="C22" s="8" t="inlineStr">
        <is>
          <t>ПТ</t>
        </is>
      </c>
      <c r="D22" s="8" t="inlineStr">
        <is>
          <t>Сафенрейдер Алексей Сергеевич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4.519427986620256</v>
      </c>
      <c r="K22" s="10">
        <f>I22-J22</f>
        <v/>
      </c>
      <c r="L22" s="10" t="n">
        <v>0</v>
      </c>
      <c r="M22" s="10" t="n">
        <v>4186.682670102364</v>
      </c>
      <c r="N22" s="11">
        <f>L22-M22</f>
        <v/>
      </c>
      <c r="O22" s="9" t="n">
        <v>2</v>
      </c>
      <c r="P22" s="10" t="n">
        <v>0</v>
      </c>
      <c r="Q22" s="10" t="n">
        <v>0</v>
      </c>
      <c r="R22" s="10" t="n">
        <v>0</v>
      </c>
      <c r="S22" s="10" t="n">
        <v>2</v>
      </c>
      <c r="T22" s="10" t="n">
        <v>9.246220845955879</v>
      </c>
      <c r="U22" s="10">
        <f>S22-T22</f>
        <v/>
      </c>
      <c r="V22" s="10" t="n">
        <v>2250</v>
      </c>
      <c r="W22" s="10" t="n">
        <v>8669.588613819038</v>
      </c>
      <c r="X22" s="11">
        <f>V22-W22</f>
        <v/>
      </c>
      <c r="Y22" s="9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9.246220845955879</v>
      </c>
      <c r="AE22" s="10">
        <f>AC22-AD22</f>
        <v/>
      </c>
      <c r="AF22" s="10" t="n">
        <v>0</v>
      </c>
      <c r="AG22" s="10" t="n">
        <v>8669.588613819038</v>
      </c>
      <c r="AH22" s="11">
        <f>AF22-AG22</f>
        <v/>
      </c>
      <c r="AI22" s="9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9.246220845955879</v>
      </c>
      <c r="AO22" s="10">
        <f>AM22-AN22</f>
        <v/>
      </c>
      <c r="AP22" s="10" t="n">
        <v>0</v>
      </c>
      <c r="AQ22" s="10" t="n">
        <v>8669.588613819038</v>
      </c>
      <c r="AR22" s="11">
        <f>AP22-AQ22</f>
        <v/>
      </c>
      <c r="AS22" s="9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8.741909475512117</v>
      </c>
      <c r="AY22" s="10">
        <f>AW22-AX22</f>
        <v/>
      </c>
      <c r="AZ22" s="10" t="n">
        <v>0</v>
      </c>
      <c r="BA22" s="10" t="n">
        <v>8304.551488440531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IFERROR(BH22/19*31,0)</f>
        <v/>
      </c>
    </row>
    <row r="23">
      <c r="A23" s="8" t="n">
        <v>15</v>
      </c>
      <c r="B23" s="8" t="inlineStr">
        <is>
          <t>2026-10-01</t>
        </is>
      </c>
      <c r="C23" s="8" t="inlineStr">
        <is>
          <t>ПТ</t>
        </is>
      </c>
      <c r="D23" s="8" t="inlineStr">
        <is>
          <t>Цыбульская Юлия Сергеевна</t>
        </is>
      </c>
      <c r="E23" s="9" t="n">
        <v>1</v>
      </c>
      <c r="F23" s="10" t="n">
        <v>0</v>
      </c>
      <c r="G23" s="10" t="n">
        <v>0</v>
      </c>
      <c r="H23" s="10" t="n">
        <v>0</v>
      </c>
      <c r="I23" s="10" t="n">
        <v>1</v>
      </c>
      <c r="J23" s="10" t="n">
        <v>0</v>
      </c>
      <c r="K23" s="10">
        <f>I23-J23</f>
        <v/>
      </c>
      <c r="L23" s="10" t="n">
        <v>1580</v>
      </c>
      <c r="M23" s="10" t="n">
        <v>1087.450044182432</v>
      </c>
      <c r="N23" s="11">
        <f>L23-M23</f>
        <v/>
      </c>
      <c r="O23" s="9" t="n">
        <v>2</v>
      </c>
      <c r="P23" s="10" t="n">
        <v>0</v>
      </c>
      <c r="Q23" s="10" t="n">
        <v>1</v>
      </c>
      <c r="R23" s="10" t="n">
        <v>0</v>
      </c>
      <c r="S23" s="10" t="n">
        <v>3</v>
      </c>
      <c r="T23" s="10" t="n">
        <v>0</v>
      </c>
      <c r="U23" s="10">
        <f>S23-T23</f>
        <v/>
      </c>
      <c r="V23" s="10" t="n">
        <v>3160</v>
      </c>
      <c r="W23" s="10" t="n">
        <v>2251.841198394555</v>
      </c>
      <c r="X23" s="11">
        <f>V23-W23</f>
        <v/>
      </c>
      <c r="Y23" s="9" t="n">
        <v>1</v>
      </c>
      <c r="Z23" s="10" t="n">
        <v>0</v>
      </c>
      <c r="AA23" s="10" t="n">
        <v>5</v>
      </c>
      <c r="AB23" s="10" t="n">
        <v>0</v>
      </c>
      <c r="AC23" s="10" t="n">
        <v>6</v>
      </c>
      <c r="AD23" s="10" t="n">
        <v>0</v>
      </c>
      <c r="AE23" s="10">
        <f>AC23-AD23</f>
        <v/>
      </c>
      <c r="AF23" s="10" t="n">
        <v>1290</v>
      </c>
      <c r="AG23" s="10" t="n">
        <v>2251.841198394555</v>
      </c>
      <c r="AH23" s="11">
        <f>AF23-AG23</f>
        <v/>
      </c>
      <c r="AI23" s="9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>
        <f>AM23-AN23</f>
        <v/>
      </c>
      <c r="AP23" s="10" t="n">
        <v>0</v>
      </c>
      <c r="AQ23" s="10" t="n">
        <v>2251.841198394555</v>
      </c>
      <c r="AR23" s="11">
        <f>AP23-AQ23</f>
        <v/>
      </c>
      <c r="AS23" s="9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>
        <f>AW23-AX23</f>
        <v/>
      </c>
      <c r="AZ23" s="10" t="n">
        <v>0</v>
      </c>
      <c r="BA23" s="10" t="n">
        <v>2157.026360633904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IFERROR(BH23/19*31,0)</f>
        <v/>
      </c>
    </row>
    <row r="24">
      <c r="A24" s="8" t="n">
        <v>16</v>
      </c>
      <c r="B24" s="8" t="inlineStr">
        <is>
          <t>2026-06-01</t>
        </is>
      </c>
      <c r="C24" s="8" t="inlineStr">
        <is>
          <t>МТ</t>
        </is>
      </c>
      <c r="D24" s="8" t="inlineStr">
        <is>
          <t>Чертыков Максим Васильевич</t>
        </is>
      </c>
      <c r="E24" s="9" t="n">
        <v>3</v>
      </c>
      <c r="F24" s="10" t="n">
        <v>0</v>
      </c>
      <c r="G24" s="10" t="n">
        <v>0</v>
      </c>
      <c r="H24" s="10" t="n">
        <v>0</v>
      </c>
      <c r="I24" s="10" t="n">
        <v>3</v>
      </c>
      <c r="J24" s="10" t="n">
        <v>2.645518821436247</v>
      </c>
      <c r="K24" s="10">
        <f>I24-J24</f>
        <v/>
      </c>
      <c r="L24" s="10" t="n">
        <v>3848.25</v>
      </c>
      <c r="M24" s="10" t="n">
        <v>2990.487621501688</v>
      </c>
      <c r="N24" s="11">
        <f>L24-M24</f>
        <v/>
      </c>
      <c r="O24" s="9" t="n">
        <v>7</v>
      </c>
      <c r="P24" s="10" t="n">
        <v>0</v>
      </c>
      <c r="Q24" s="10" t="n">
        <v>0</v>
      </c>
      <c r="R24" s="10" t="n">
        <v>0</v>
      </c>
      <c r="S24" s="10" t="n">
        <v>7</v>
      </c>
      <c r="T24" s="10" t="n">
        <v>5.412421958608319</v>
      </c>
      <c r="U24" s="10">
        <f>S24-T24</f>
        <v/>
      </c>
      <c r="V24" s="10" t="n">
        <v>8872.5</v>
      </c>
      <c r="W24" s="10" t="n">
        <v>6192.563295585027</v>
      </c>
      <c r="X24" s="11">
        <f>V24-W24</f>
        <v/>
      </c>
      <c r="Y24" s="9" t="n">
        <v>4</v>
      </c>
      <c r="Z24" s="10" t="n">
        <v>0</v>
      </c>
      <c r="AA24" s="10" t="n">
        <v>1</v>
      </c>
      <c r="AB24" s="10" t="n">
        <v>0</v>
      </c>
      <c r="AC24" s="10" t="n">
        <v>5</v>
      </c>
      <c r="AD24" s="10" t="n">
        <v>5.412421958608319</v>
      </c>
      <c r="AE24" s="10">
        <f>AC24-AD24</f>
        <v/>
      </c>
      <c r="AF24" s="10" t="n">
        <v>3528</v>
      </c>
      <c r="AG24" s="10" t="n">
        <v>6192.563295585027</v>
      </c>
      <c r="AH24" s="11">
        <f>AF24-AG24</f>
        <v/>
      </c>
      <c r="AI24" s="9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5.412421958608319</v>
      </c>
      <c r="AO24" s="10">
        <f>AM24-AN24</f>
        <v/>
      </c>
      <c r="AP24" s="10" t="n">
        <v>0</v>
      </c>
      <c r="AQ24" s="10" t="n">
        <v>6192.563295585027</v>
      </c>
      <c r="AR24" s="11">
        <f>AP24-AQ24</f>
        <v/>
      </c>
      <c r="AS24" s="9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5.117215302738799</v>
      </c>
      <c r="AY24" s="10">
        <f>AW24-AX24</f>
        <v/>
      </c>
      <c r="AZ24" s="10" t="n">
        <v>0</v>
      </c>
      <c r="BA24" s="10" t="n">
        <v>5931.822491743236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IFERROR(BH24/19*31,0)</f>
        <v/>
      </c>
    </row>
    <row r="25">
      <c r="A25" s="7" t="n"/>
      <c r="B25" s="7" t="n"/>
      <c r="C25" s="7" t="n"/>
      <c r="D25" s="7" t="inlineStr">
        <is>
          <t>Итого ТРЕНАЖЕРНЫЙ ЗАЛ</t>
        </is>
      </c>
      <c r="E25" s="12">
        <f>SUM(E15:E24)</f>
        <v/>
      </c>
      <c r="F25" s="13">
        <f>SUM(F15:F24)</f>
        <v/>
      </c>
      <c r="G25" s="13">
        <f>SUM(G15:G24)</f>
        <v/>
      </c>
      <c r="H25" s="13">
        <f>SUM(H15:H24)</f>
        <v/>
      </c>
      <c r="I25" s="13">
        <f>SUM(I15:I24)</f>
        <v/>
      </c>
      <c r="J25" s="13">
        <f>SUM(J15:J24)</f>
        <v/>
      </c>
      <c r="K25" s="13">
        <f>SUM(K15:K24)</f>
        <v/>
      </c>
      <c r="L25" s="13">
        <f>SUM(L15:L24)</f>
        <v/>
      </c>
      <c r="M25" s="13">
        <f>SUM(M15:M24)</f>
        <v/>
      </c>
      <c r="N25" s="14">
        <f>SUM(N15:N24)</f>
        <v/>
      </c>
      <c r="O25" s="12">
        <f>SUM(O15:O24)</f>
        <v/>
      </c>
      <c r="P25" s="13">
        <f>SUM(P15:P24)</f>
        <v/>
      </c>
      <c r="Q25" s="13">
        <f>SUM(Q15:Q24)</f>
        <v/>
      </c>
      <c r="R25" s="13">
        <f>SUM(R15:R24)</f>
        <v/>
      </c>
      <c r="S25" s="13">
        <f>SUM(S15:S24)</f>
        <v/>
      </c>
      <c r="T25" s="13">
        <f>SUM(T15:T24)</f>
        <v/>
      </c>
      <c r="U25" s="13">
        <f>SUM(U15:U24)</f>
        <v/>
      </c>
      <c r="V25" s="13">
        <f>SUM(V15:V24)</f>
        <v/>
      </c>
      <c r="W25" s="13">
        <f>SUM(W15:W24)</f>
        <v/>
      </c>
      <c r="X25" s="14">
        <f>SUM(X15:X24)</f>
        <v/>
      </c>
      <c r="Y25" s="12">
        <f>SUM(Y15:Y24)</f>
        <v/>
      </c>
      <c r="Z25" s="13">
        <f>SUM(Z15:Z24)</f>
        <v/>
      </c>
      <c r="AA25" s="13">
        <f>SUM(AA15:AA24)</f>
        <v/>
      </c>
      <c r="AB25" s="13">
        <f>SUM(AB15:AB24)</f>
        <v/>
      </c>
      <c r="AC25" s="13">
        <f>SUM(AC15:AC24)</f>
        <v/>
      </c>
      <c r="AD25" s="13">
        <f>SUM(AD15:AD24)</f>
        <v/>
      </c>
      <c r="AE25" s="13">
        <f>SUM(AE15:AE24)</f>
        <v/>
      </c>
      <c r="AF25" s="13">
        <f>SUM(AF15:AF24)</f>
        <v/>
      </c>
      <c r="AG25" s="13">
        <f>SUM(AG15:AG24)</f>
        <v/>
      </c>
      <c r="AH25" s="14">
        <f>SUM(AH15:AH24)</f>
        <v/>
      </c>
      <c r="AI25" s="12">
        <f>SUM(AI15:AI24)</f>
        <v/>
      </c>
      <c r="AJ25" s="13">
        <f>SUM(AJ15:AJ24)</f>
        <v/>
      </c>
      <c r="AK25" s="13">
        <f>SUM(AK15:AK24)</f>
        <v/>
      </c>
      <c r="AL25" s="13">
        <f>SUM(AL15:AL24)</f>
        <v/>
      </c>
      <c r="AM25" s="13">
        <f>SUM(AM15:AM24)</f>
        <v/>
      </c>
      <c r="AN25" s="13">
        <f>SUM(AN15:AN24)</f>
        <v/>
      </c>
      <c r="AO25" s="13">
        <f>SUM(AO15:AO24)</f>
        <v/>
      </c>
      <c r="AP25" s="13">
        <f>SUM(AP15:AP24)</f>
        <v/>
      </c>
      <c r="AQ25" s="13">
        <f>SUM(AQ15:AQ24)</f>
        <v/>
      </c>
      <c r="AR25" s="14">
        <f>SUM(AR15:AR24)</f>
        <v/>
      </c>
      <c r="AS25" s="12">
        <f>SUM(AS15:AS24)</f>
        <v/>
      </c>
      <c r="AT25" s="13">
        <f>SUM(AT15:AT24)</f>
        <v/>
      </c>
      <c r="AU25" s="13">
        <f>SUM(AU15:AU24)</f>
        <v/>
      </c>
      <c r="AV25" s="13">
        <f>SUM(AV15:AV24)</f>
        <v/>
      </c>
      <c r="AW25" s="13">
        <f>SUM(AW15:AW24)</f>
        <v/>
      </c>
      <c r="AX25" s="13">
        <f>SUM(AX15:AX24)</f>
        <v/>
      </c>
      <c r="AY25" s="13">
        <f>SUM(AY15:AY24)</f>
        <v/>
      </c>
      <c r="AZ25" s="13">
        <f>SUM(AZ15:AZ24)</f>
        <v/>
      </c>
      <c r="BA25" s="13">
        <f>SUM(BA15:BA24)</f>
        <v/>
      </c>
      <c r="BB25" s="14">
        <f>SUM(BB15:BB24)</f>
        <v/>
      </c>
      <c r="BC25" s="7">
        <f>SUM(BC15:BC24)</f>
        <v/>
      </c>
      <c r="BD25" s="13">
        <f>SUM(BD15:BD24)</f>
        <v/>
      </c>
      <c r="BE25" s="13">
        <f>SUM(BE15:BE24)</f>
        <v/>
      </c>
      <c r="BF25" s="13">
        <f>BE25-BD25</f>
        <v/>
      </c>
      <c r="BG25" s="13">
        <f>SUM(BG15:BG24)</f>
        <v/>
      </c>
      <c r="BH25" s="13">
        <f>SUM(BH15:BH24)</f>
        <v/>
      </c>
      <c r="BI25" s="13">
        <f>BH25-BG25</f>
        <v/>
      </c>
      <c r="BJ25" s="13">
        <f>IFERROR(BH25/19*31,0)</f>
        <v/>
      </c>
    </row>
    <row r="27">
      <c r="A27" s="7" t="n"/>
      <c r="B27" s="7" t="n"/>
      <c r="C27" s="7" t="n"/>
      <c r="D27" s="7" t="inlineStr">
        <is>
          <t>ГРУППОВЫЕ ПРОГРАММЫ</t>
        </is>
      </c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  <c r="AA27" s="7" t="n"/>
      <c r="AB27" s="7" t="n"/>
      <c r="AC27" s="7" t="n"/>
      <c r="AD27" s="7" t="n"/>
      <c r="AE27" s="7" t="n"/>
      <c r="AF27" s="7" t="n"/>
      <c r="AG27" s="7" t="n"/>
      <c r="AH27" s="7" t="n"/>
      <c r="AI27" s="7" t="n"/>
      <c r="AJ27" s="7" t="n"/>
      <c r="AK27" s="7" t="n"/>
      <c r="AL27" s="7" t="n"/>
      <c r="AM27" s="7" t="n"/>
      <c r="AN27" s="7" t="n"/>
      <c r="AO27" s="7" t="n"/>
      <c r="AP27" s="7" t="n"/>
      <c r="AQ27" s="7" t="n"/>
      <c r="AR27" s="7" t="n"/>
      <c r="AS27" s="7" t="n"/>
      <c r="AT27" s="7" t="n"/>
      <c r="AU27" s="7" t="n"/>
      <c r="AV27" s="7" t="n"/>
      <c r="AW27" s="7" t="n"/>
      <c r="AX27" s="7" t="n"/>
      <c r="AY27" s="7" t="n"/>
      <c r="AZ27" s="7" t="n"/>
      <c r="BA27" s="7" t="n"/>
      <c r="BB27" s="7" t="n"/>
      <c r="BC27" s="7" t="n"/>
      <c r="BD27" s="7" t="n"/>
      <c r="BE27" s="7" t="n"/>
      <c r="BF27" s="7" t="n"/>
      <c r="BG27" s="7" t="n"/>
      <c r="BH27" s="7" t="n"/>
      <c r="BI27" s="7" t="n"/>
      <c r="BJ27" s="7" t="n"/>
    </row>
    <row r="28">
      <c r="A28" s="8" t="n">
        <v>17</v>
      </c>
      <c r="B28" s="8" t="inlineStr">
        <is>
          <t>2026-06-01</t>
        </is>
      </c>
      <c r="C28" s="8" t="inlineStr">
        <is>
          <t>ТВК</t>
        </is>
      </c>
      <c r="D28" s="8" t="inlineStr">
        <is>
          <t>Вдовина Вера Юрьевна</t>
        </is>
      </c>
      <c r="E28" s="9" t="n">
        <v>13</v>
      </c>
      <c r="F28" s="10" t="n">
        <v>0</v>
      </c>
      <c r="G28" s="10" t="n">
        <v>0</v>
      </c>
      <c r="H28" s="10" t="n">
        <v>0</v>
      </c>
      <c r="I28" s="10" t="n">
        <v>13</v>
      </c>
      <c r="J28" s="10" t="n">
        <v>12.455984450929</v>
      </c>
      <c r="K28" s="10">
        <f>I28-J28</f>
        <v/>
      </c>
      <c r="L28" s="10" t="n">
        <v>23603.75</v>
      </c>
      <c r="M28" s="10" t="n">
        <v>21281.39736465019</v>
      </c>
      <c r="N28" s="11">
        <f>L28-M28</f>
        <v/>
      </c>
      <c r="O28" s="9" t="n">
        <v>23</v>
      </c>
      <c r="P28" s="10" t="n">
        <v>0</v>
      </c>
      <c r="Q28" s="10" t="n">
        <v>1</v>
      </c>
      <c r="R28" s="10" t="n">
        <v>0</v>
      </c>
      <c r="S28" s="10" t="n">
        <v>24</v>
      </c>
      <c r="T28" s="10" t="n">
        <v>25.48348672178084</v>
      </c>
      <c r="U28" s="10">
        <f>S28-T28</f>
        <v/>
      </c>
      <c r="V28" s="10" t="n">
        <v>38260</v>
      </c>
      <c r="W28" s="10" t="n">
        <v>44068.53225258145</v>
      </c>
      <c r="X28" s="11">
        <f>V28-W28</f>
        <v/>
      </c>
      <c r="Y28" s="9" t="n">
        <v>34</v>
      </c>
      <c r="Z28" s="10" t="n">
        <v>0</v>
      </c>
      <c r="AA28" s="10" t="n">
        <v>0</v>
      </c>
      <c r="AB28" s="10" t="n">
        <v>0</v>
      </c>
      <c r="AC28" s="10" t="n">
        <v>34</v>
      </c>
      <c r="AD28" s="10" t="n">
        <v>25.48348672178084</v>
      </c>
      <c r="AE28" s="10">
        <f>AC28-AD28</f>
        <v/>
      </c>
      <c r="AF28" s="10" t="n">
        <v>65032.5</v>
      </c>
      <c r="AG28" s="10" t="n">
        <v>44068.53225258145</v>
      </c>
      <c r="AH28" s="11">
        <f>AF28-AG28</f>
        <v/>
      </c>
      <c r="AI28" s="9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25.48348672178084</v>
      </c>
      <c r="AO28" s="10">
        <f>AM28-AN28</f>
        <v/>
      </c>
      <c r="AP28" s="10" t="n">
        <v>0</v>
      </c>
      <c r="AQ28" s="10" t="n">
        <v>44068.53225258145</v>
      </c>
      <c r="AR28" s="11">
        <f>AP28-AQ28</f>
        <v/>
      </c>
      <c r="AS28" s="9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24.09355538372851</v>
      </c>
      <c r="AY28" s="10">
        <f>AW28-AX28</f>
        <v/>
      </c>
      <c r="AZ28" s="10" t="n">
        <v>0</v>
      </c>
      <c r="BA28" s="10" t="n">
        <v>42213.0058776055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IFERROR(BH28/19*31,0)</f>
        <v/>
      </c>
    </row>
    <row r="29">
      <c r="A29" s="8" t="n">
        <v>18</v>
      </c>
      <c r="B29" s="8" t="inlineStr"/>
      <c r="C29" s="8" t="inlineStr">
        <is>
          <t>Вне плана</t>
        </is>
      </c>
      <c r="D29" s="8" t="inlineStr">
        <is>
          <t>Нечаева Екатерина Викторовна</t>
        </is>
      </c>
      <c r="E29" s="9" t="n">
        <v>0</v>
      </c>
      <c r="F29" s="10" t="n">
        <v>4</v>
      </c>
      <c r="G29" s="10" t="n">
        <v>0</v>
      </c>
      <c r="H29" s="10" t="n">
        <v>0</v>
      </c>
      <c r="I29" s="10" t="n">
        <v>4</v>
      </c>
      <c r="J29" s="10" t="n">
        <v>0</v>
      </c>
      <c r="K29" s="10">
        <f>I29-J29</f>
        <v/>
      </c>
      <c r="L29" s="10" t="n">
        <v>2760</v>
      </c>
      <c r="M29" s="10" t="n">
        <v>0</v>
      </c>
      <c r="N29" s="11">
        <f>L29-M29</f>
        <v/>
      </c>
      <c r="O29" s="9" t="n">
        <v>0</v>
      </c>
      <c r="P29" s="10" t="n">
        <v>4</v>
      </c>
      <c r="Q29" s="10" t="n">
        <v>0</v>
      </c>
      <c r="R29" s="10" t="n">
        <v>0</v>
      </c>
      <c r="S29" s="10" t="n">
        <v>4</v>
      </c>
      <c r="T29" s="10" t="n">
        <v>0</v>
      </c>
      <c r="U29" s="10">
        <f>S29-T29</f>
        <v/>
      </c>
      <c r="V29" s="10" t="n">
        <v>2760</v>
      </c>
      <c r="W29" s="10" t="n">
        <v>0</v>
      </c>
      <c r="X29" s="11">
        <f>V29-W29</f>
        <v/>
      </c>
      <c r="Y29" s="9" t="n">
        <v>0</v>
      </c>
      <c r="Z29" s="10" t="n">
        <v>5</v>
      </c>
      <c r="AA29" s="10" t="n">
        <v>0</v>
      </c>
      <c r="AB29" s="10" t="n">
        <v>0</v>
      </c>
      <c r="AC29" s="10" t="n">
        <v>5</v>
      </c>
      <c r="AD29" s="10" t="n">
        <v>0</v>
      </c>
      <c r="AE29" s="10">
        <f>AC29-AD29</f>
        <v/>
      </c>
      <c r="AF29" s="10" t="n">
        <v>3450</v>
      </c>
      <c r="AG29" s="10" t="n">
        <v>0</v>
      </c>
      <c r="AH29" s="11">
        <f>AF29-AG29</f>
        <v/>
      </c>
      <c r="AI29" s="9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>
        <f>AM29-AN29</f>
        <v/>
      </c>
      <c r="AP29" s="10" t="n">
        <v>0</v>
      </c>
      <c r="AQ29" s="10" t="n">
        <v>0</v>
      </c>
      <c r="AR29" s="11">
        <f>AP29-AQ29</f>
        <v/>
      </c>
      <c r="AS29" s="9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>
        <f>AW29-AX29</f>
        <v/>
      </c>
      <c r="AZ29" s="10" t="n">
        <v>0</v>
      </c>
      <c r="BA29" s="10" t="n">
        <v>0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IFERROR(BH29/19*31,0)</f>
        <v/>
      </c>
    </row>
    <row r="30">
      <c r="A30" s="8" t="n">
        <v>19</v>
      </c>
      <c r="B30" s="8" t="inlineStr">
        <is>
          <t>2026-06-01</t>
        </is>
      </c>
      <c r="C30" s="8" t="inlineStr">
        <is>
          <t>Эксперт</t>
        </is>
      </c>
      <c r="D30" s="8" t="inlineStr">
        <is>
          <t>Носонова Елена Валерьевна</t>
        </is>
      </c>
      <c r="E30" s="9" t="n">
        <v>10</v>
      </c>
      <c r="F30" s="10" t="n">
        <v>0</v>
      </c>
      <c r="G30" s="10" t="n">
        <v>1</v>
      </c>
      <c r="H30" s="10" t="n">
        <v>0</v>
      </c>
      <c r="I30" s="10" t="n">
        <v>11</v>
      </c>
      <c r="J30" s="10" t="n">
        <v>7.164946808056503</v>
      </c>
      <c r="K30" s="10">
        <f>I30-J30</f>
        <v/>
      </c>
      <c r="L30" s="10" t="n">
        <v>17484.5</v>
      </c>
      <c r="M30" s="10" t="n">
        <v>13462.63154697851</v>
      </c>
      <c r="N30" s="11">
        <f>L30-M30</f>
        <v/>
      </c>
      <c r="O30" s="9" t="n">
        <v>20</v>
      </c>
      <c r="P30" s="10" t="n">
        <v>0</v>
      </c>
      <c r="Q30" s="10" t="n">
        <v>0</v>
      </c>
      <c r="R30" s="10" t="n">
        <v>0</v>
      </c>
      <c r="S30" s="10" t="n">
        <v>20</v>
      </c>
      <c r="T30" s="10" t="n">
        <v>14.6586428045642</v>
      </c>
      <c r="U30" s="10">
        <f>S30-T30</f>
        <v/>
      </c>
      <c r="V30" s="10" t="n">
        <v>42457.25</v>
      </c>
      <c r="W30" s="10" t="n">
        <v>27877.79403612459</v>
      </c>
      <c r="X30" s="11">
        <f>V30-W30</f>
        <v/>
      </c>
      <c r="Y30" s="9" t="n">
        <v>23</v>
      </c>
      <c r="Z30" s="10" t="n">
        <v>0</v>
      </c>
      <c r="AA30" s="10" t="n">
        <v>1</v>
      </c>
      <c r="AB30" s="10" t="n">
        <v>0</v>
      </c>
      <c r="AC30" s="10" t="n">
        <v>24</v>
      </c>
      <c r="AD30" s="10" t="n">
        <v>14.6586428045642</v>
      </c>
      <c r="AE30" s="10">
        <f>AC30-AD30</f>
        <v/>
      </c>
      <c r="AF30" s="10" t="n">
        <v>46552</v>
      </c>
      <c r="AG30" s="10" t="n">
        <v>27877.79403612459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14.6586428045642</v>
      </c>
      <c r="AO30" s="10">
        <f>AM30-AN30</f>
        <v/>
      </c>
      <c r="AP30" s="10" t="n">
        <v>0</v>
      </c>
      <c r="AQ30" s="10" t="n">
        <v>27877.79403612459</v>
      </c>
      <c r="AR30" s="11">
        <f>AP30-AQ30</f>
        <v/>
      </c>
      <c r="AS30" s="9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13.85912477825092</v>
      </c>
      <c r="AY30" s="10">
        <f>AW30-AX30</f>
        <v/>
      </c>
      <c r="AZ30" s="10" t="n">
        <v>0</v>
      </c>
      <c r="BA30" s="10" t="n">
        <v>26703.98634464773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IFERROR(BH30/19*31,0)</f>
        <v/>
      </c>
    </row>
    <row r="31">
      <c r="A31" s="8" t="n">
        <v>20</v>
      </c>
      <c r="B31" s="8" t="inlineStr">
        <is>
          <t>2026-06-01</t>
        </is>
      </c>
      <c r="C31" s="8" t="inlineStr">
        <is>
          <t>МТ</t>
        </is>
      </c>
      <c r="D31" s="8" t="inlineStr">
        <is>
          <t>Поминова Анна Анатольевна</t>
        </is>
      </c>
      <c r="E31" s="9" t="n">
        <v>3</v>
      </c>
      <c r="F31" s="10" t="n">
        <v>0</v>
      </c>
      <c r="G31" s="10" t="n">
        <v>0</v>
      </c>
      <c r="H31" s="10" t="n">
        <v>0</v>
      </c>
      <c r="I31" s="10" t="n">
        <v>3</v>
      </c>
      <c r="J31" s="10" t="n">
        <v>3.968278232154371</v>
      </c>
      <c r="K31" s="10">
        <f>I31-J31</f>
        <v/>
      </c>
      <c r="L31" s="10" t="n">
        <v>4946.25</v>
      </c>
      <c r="M31" s="10" t="n">
        <v>4415.047179380675</v>
      </c>
      <c r="N31" s="11">
        <f>L31-M31</f>
        <v/>
      </c>
      <c r="O31" s="9" t="n">
        <v>5</v>
      </c>
      <c r="P31" s="10" t="n">
        <v>1</v>
      </c>
      <c r="Q31" s="10" t="n">
        <v>2</v>
      </c>
      <c r="R31" s="10" t="n">
        <v>0</v>
      </c>
      <c r="S31" s="10" t="n">
        <v>8</v>
      </c>
      <c r="T31" s="10" t="n">
        <v>8.118632937912478</v>
      </c>
      <c r="U31" s="10">
        <f>S31-T31</f>
        <v/>
      </c>
      <c r="V31" s="10" t="n">
        <v>8793.75</v>
      </c>
      <c r="W31" s="10" t="n">
        <v>9142.475265481895</v>
      </c>
      <c r="X31" s="11">
        <f>V31-W31</f>
        <v/>
      </c>
      <c r="Y31" s="9" t="n">
        <v>5</v>
      </c>
      <c r="Z31" s="10" t="n">
        <v>1</v>
      </c>
      <c r="AA31" s="10" t="n">
        <v>0</v>
      </c>
      <c r="AB31" s="10" t="n">
        <v>0</v>
      </c>
      <c r="AC31" s="10" t="n">
        <v>6</v>
      </c>
      <c r="AD31" s="10" t="n">
        <v>8.118632937912478</v>
      </c>
      <c r="AE31" s="10">
        <f>AC31-AD31</f>
        <v/>
      </c>
      <c r="AF31" s="10" t="n">
        <v>8735</v>
      </c>
      <c r="AG31" s="10" t="n">
        <v>9142.475265481895</v>
      </c>
      <c r="AH31" s="11">
        <f>AF31-AG31</f>
        <v/>
      </c>
      <c r="AI31" s="9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8.118632937912478</v>
      </c>
      <c r="AO31" s="10">
        <f>AM31-AN31</f>
        <v/>
      </c>
      <c r="AP31" s="10" t="n">
        <v>0</v>
      </c>
      <c r="AQ31" s="10" t="n">
        <v>9142.475265481895</v>
      </c>
      <c r="AR31" s="11">
        <f>AP31-AQ31</f>
        <v/>
      </c>
      <c r="AS31" s="9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7.675822954108199</v>
      </c>
      <c r="AY31" s="10">
        <f>AW31-AX31</f>
        <v/>
      </c>
      <c r="AZ31" s="10" t="n">
        <v>0</v>
      </c>
      <c r="BA31" s="10" t="n">
        <v>8757.527024173651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IFERROR(BH31/19*31,0)</f>
        <v/>
      </c>
    </row>
    <row r="32">
      <c r="A32" s="8" t="n">
        <v>21</v>
      </c>
      <c r="B32" s="8" t="inlineStr"/>
      <c r="C32" s="8" t="inlineStr">
        <is>
          <t>Вне плана</t>
        </is>
      </c>
      <c r="D32" s="8" t="inlineStr">
        <is>
          <t>Пугина Екатерина Владимировна</t>
        </is>
      </c>
      <c r="E32" s="9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</v>
      </c>
      <c r="K32" s="10">
        <f>I32-J32</f>
        <v/>
      </c>
      <c r="L32" s="10" t="n">
        <v>0</v>
      </c>
      <c r="M32" s="10" t="n">
        <v>0</v>
      </c>
      <c r="N32" s="11">
        <f>L32-M32</f>
        <v/>
      </c>
      <c r="O32" s="9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>
        <f>S32-T32</f>
        <v/>
      </c>
      <c r="V32" s="10" t="n">
        <v>0</v>
      </c>
      <c r="W32" s="10" t="n">
        <v>0</v>
      </c>
      <c r="X32" s="11">
        <f>V32-W32</f>
        <v/>
      </c>
      <c r="Y32" s="9" t="n">
        <v>0</v>
      </c>
      <c r="Z32" s="10" t="n">
        <v>3</v>
      </c>
      <c r="AA32" s="10" t="n">
        <v>0</v>
      </c>
      <c r="AB32" s="10" t="n">
        <v>0</v>
      </c>
      <c r="AC32" s="10" t="n">
        <v>3</v>
      </c>
      <c r="AD32" s="10" t="n">
        <v>0</v>
      </c>
      <c r="AE32" s="10">
        <f>AC32-AD32</f>
        <v/>
      </c>
      <c r="AF32" s="10" t="n">
        <v>2070</v>
      </c>
      <c r="AG32" s="10" t="n">
        <v>0</v>
      </c>
      <c r="AH32" s="11">
        <f>AF32-AG32</f>
        <v/>
      </c>
      <c r="AI32" s="9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>
        <f>AM32-AN32</f>
        <v/>
      </c>
      <c r="AP32" s="10" t="n">
        <v>0</v>
      </c>
      <c r="AQ32" s="10" t="n">
        <v>0</v>
      </c>
      <c r="AR32" s="11">
        <f>AP32-AQ32</f>
        <v/>
      </c>
      <c r="AS32" s="9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>
        <f>AW32-AX32</f>
        <v/>
      </c>
      <c r="AZ32" s="10" t="n">
        <v>0</v>
      </c>
      <c r="BA32" s="10" t="n">
        <v>0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IFERROR(BH32/19*31,0)</f>
        <v/>
      </c>
    </row>
    <row r="33">
      <c r="A33" s="8" t="n">
        <v>22</v>
      </c>
      <c r="B33" s="8" t="inlineStr">
        <is>
          <t>2026-06-01</t>
        </is>
      </c>
      <c r="C33" s="8" t="inlineStr">
        <is>
          <t>ТВК</t>
        </is>
      </c>
      <c r="D33" s="8" t="inlineStr">
        <is>
          <t>Севрюк Наталья Фангаровна</t>
        </is>
      </c>
      <c r="E33" s="9" t="n">
        <v>8</v>
      </c>
      <c r="F33" s="10" t="n">
        <v>2</v>
      </c>
      <c r="G33" s="10" t="n">
        <v>0</v>
      </c>
      <c r="H33" s="10" t="n">
        <v>0</v>
      </c>
      <c r="I33" s="10" t="n">
        <v>10</v>
      </c>
      <c r="J33" s="10" t="n">
        <v>11.57414484378358</v>
      </c>
      <c r="K33" s="10">
        <f>I33-J33</f>
        <v/>
      </c>
      <c r="L33" s="10" t="n">
        <v>14491</v>
      </c>
      <c r="M33" s="10" t="n">
        <v>15213.42611811223</v>
      </c>
      <c r="N33" s="11">
        <f>L33-M33</f>
        <v/>
      </c>
      <c r="O33" s="9" t="n">
        <v>10</v>
      </c>
      <c r="P33" s="10" t="n">
        <v>10</v>
      </c>
      <c r="Q33" s="10" t="n">
        <v>0</v>
      </c>
      <c r="R33" s="10" t="n">
        <v>0</v>
      </c>
      <c r="S33" s="10" t="n">
        <v>20</v>
      </c>
      <c r="T33" s="10" t="n">
        <v>23.6793460689114</v>
      </c>
      <c r="U33" s="10">
        <f>S33-T33</f>
        <v/>
      </c>
      <c r="V33" s="10" t="n">
        <v>24913</v>
      </c>
      <c r="W33" s="10" t="n">
        <v>31503.25836553983</v>
      </c>
      <c r="X33" s="11">
        <f>V33-W33</f>
        <v/>
      </c>
      <c r="Y33" s="9" t="n">
        <v>14</v>
      </c>
      <c r="Z33" s="10" t="n">
        <v>12</v>
      </c>
      <c r="AA33" s="10" t="n">
        <v>0</v>
      </c>
      <c r="AB33" s="10" t="n">
        <v>0</v>
      </c>
      <c r="AC33" s="10" t="n">
        <v>26</v>
      </c>
      <c r="AD33" s="10" t="n">
        <v>23.6793460689114</v>
      </c>
      <c r="AE33" s="10">
        <f>AC33-AD33</f>
        <v/>
      </c>
      <c r="AF33" s="10" t="n">
        <v>33167</v>
      </c>
      <c r="AG33" s="10" t="n">
        <v>31503.25836553983</v>
      </c>
      <c r="AH33" s="11">
        <f>AF33-AG33</f>
        <v/>
      </c>
      <c r="AI33" s="9" t="n">
        <v>1</v>
      </c>
      <c r="AJ33" s="10" t="n">
        <v>0</v>
      </c>
      <c r="AK33" s="10" t="n">
        <v>0</v>
      </c>
      <c r="AL33" s="10" t="n">
        <v>0</v>
      </c>
      <c r="AM33" s="10" t="n">
        <v>1</v>
      </c>
      <c r="AN33" s="10" t="n">
        <v>23.6793460689114</v>
      </c>
      <c r="AO33" s="10">
        <f>AM33-AN33</f>
        <v/>
      </c>
      <c r="AP33" s="10" t="n">
        <v>1717.5</v>
      </c>
      <c r="AQ33" s="10" t="n">
        <v>31503.25836553983</v>
      </c>
      <c r="AR33" s="11">
        <f>AP33-AQ33</f>
        <v/>
      </c>
      <c r="AS33" s="9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22.38781694948225</v>
      </c>
      <c r="AY33" s="10">
        <f>AW33-AX33</f>
        <v/>
      </c>
      <c r="AZ33" s="10" t="n">
        <v>0</v>
      </c>
      <c r="BA33" s="10" t="n">
        <v>30176.79878526832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IFERROR(BH33/19*31,0)</f>
        <v/>
      </c>
    </row>
    <row r="34">
      <c r="A34" s="7" t="n"/>
      <c r="B34" s="7" t="n"/>
      <c r="C34" s="7" t="n"/>
      <c r="D34" s="7" t="inlineStr">
        <is>
          <t>Итого ГРУППОВЫЕ ПРОГРАММЫ</t>
        </is>
      </c>
      <c r="E34" s="12">
        <f>SUM(E28:E33)</f>
        <v/>
      </c>
      <c r="F34" s="13">
        <f>SUM(F28:F33)</f>
        <v/>
      </c>
      <c r="G34" s="13">
        <f>SUM(G28:G33)</f>
        <v/>
      </c>
      <c r="H34" s="13">
        <f>SUM(H28:H33)</f>
        <v/>
      </c>
      <c r="I34" s="13">
        <f>SUM(I28:I33)</f>
        <v/>
      </c>
      <c r="J34" s="13">
        <f>SUM(J28:J33)</f>
        <v/>
      </c>
      <c r="K34" s="13">
        <f>SUM(K28:K33)</f>
        <v/>
      </c>
      <c r="L34" s="13">
        <f>SUM(L28:L33)</f>
        <v/>
      </c>
      <c r="M34" s="13">
        <f>SUM(M28:M33)</f>
        <v/>
      </c>
      <c r="N34" s="14">
        <f>SUM(N28:N33)</f>
        <v/>
      </c>
      <c r="O34" s="12">
        <f>SUM(O28:O33)</f>
        <v/>
      </c>
      <c r="P34" s="13">
        <f>SUM(P28:P33)</f>
        <v/>
      </c>
      <c r="Q34" s="13">
        <f>SUM(Q28:Q33)</f>
        <v/>
      </c>
      <c r="R34" s="13">
        <f>SUM(R28:R33)</f>
        <v/>
      </c>
      <c r="S34" s="13">
        <f>SUM(S28:S33)</f>
        <v/>
      </c>
      <c r="T34" s="13">
        <f>SUM(T28:T33)</f>
        <v/>
      </c>
      <c r="U34" s="13">
        <f>SUM(U28:U33)</f>
        <v/>
      </c>
      <c r="V34" s="13">
        <f>SUM(V28:V33)</f>
        <v/>
      </c>
      <c r="W34" s="13">
        <f>SUM(W28:W33)</f>
        <v/>
      </c>
      <c r="X34" s="14">
        <f>SUM(X28:X33)</f>
        <v/>
      </c>
      <c r="Y34" s="12">
        <f>SUM(Y28:Y33)</f>
        <v/>
      </c>
      <c r="Z34" s="13">
        <f>SUM(Z28:Z33)</f>
        <v/>
      </c>
      <c r="AA34" s="13">
        <f>SUM(AA28:AA33)</f>
        <v/>
      </c>
      <c r="AB34" s="13">
        <f>SUM(AB28:AB33)</f>
        <v/>
      </c>
      <c r="AC34" s="13">
        <f>SUM(AC28:AC33)</f>
        <v/>
      </c>
      <c r="AD34" s="13">
        <f>SUM(AD28:AD33)</f>
        <v/>
      </c>
      <c r="AE34" s="13">
        <f>SUM(AE28:AE33)</f>
        <v/>
      </c>
      <c r="AF34" s="13">
        <f>SUM(AF28:AF33)</f>
        <v/>
      </c>
      <c r="AG34" s="13">
        <f>SUM(AG28:AG33)</f>
        <v/>
      </c>
      <c r="AH34" s="14">
        <f>SUM(AH28:AH33)</f>
        <v/>
      </c>
      <c r="AI34" s="12">
        <f>SUM(AI28:AI33)</f>
        <v/>
      </c>
      <c r="AJ34" s="13">
        <f>SUM(AJ28:AJ33)</f>
        <v/>
      </c>
      <c r="AK34" s="13">
        <f>SUM(AK28:AK33)</f>
        <v/>
      </c>
      <c r="AL34" s="13">
        <f>SUM(AL28:AL33)</f>
        <v/>
      </c>
      <c r="AM34" s="13">
        <f>SUM(AM28:AM33)</f>
        <v/>
      </c>
      <c r="AN34" s="13">
        <f>SUM(AN28:AN33)</f>
        <v/>
      </c>
      <c r="AO34" s="13">
        <f>SUM(AO28:AO33)</f>
        <v/>
      </c>
      <c r="AP34" s="13">
        <f>SUM(AP28:AP33)</f>
        <v/>
      </c>
      <c r="AQ34" s="13">
        <f>SUM(AQ28:AQ33)</f>
        <v/>
      </c>
      <c r="AR34" s="14">
        <f>SUM(AR28:AR33)</f>
        <v/>
      </c>
      <c r="AS34" s="12">
        <f>SUM(AS28:AS33)</f>
        <v/>
      </c>
      <c r="AT34" s="13">
        <f>SUM(AT28:AT33)</f>
        <v/>
      </c>
      <c r="AU34" s="13">
        <f>SUM(AU28:AU33)</f>
        <v/>
      </c>
      <c r="AV34" s="13">
        <f>SUM(AV28:AV33)</f>
        <v/>
      </c>
      <c r="AW34" s="13">
        <f>SUM(AW28:AW33)</f>
        <v/>
      </c>
      <c r="AX34" s="13">
        <f>SUM(AX28:AX33)</f>
        <v/>
      </c>
      <c r="AY34" s="13">
        <f>SUM(AY28:AY33)</f>
        <v/>
      </c>
      <c r="AZ34" s="13">
        <f>SUM(AZ28:AZ33)</f>
        <v/>
      </c>
      <c r="BA34" s="13">
        <f>SUM(BA28:BA33)</f>
        <v/>
      </c>
      <c r="BB34" s="14">
        <f>SUM(BB28:BB33)</f>
        <v/>
      </c>
      <c r="BC34" s="7">
        <f>SUM(BC28:BC33)</f>
        <v/>
      </c>
      <c r="BD34" s="13">
        <f>SUM(BD28:BD33)</f>
        <v/>
      </c>
      <c r="BE34" s="13">
        <f>SUM(BE28:BE33)</f>
        <v/>
      </c>
      <c r="BF34" s="13">
        <f>BE34-BD34</f>
        <v/>
      </c>
      <c r="BG34" s="13">
        <f>SUM(BG28:BG33)</f>
        <v/>
      </c>
      <c r="BH34" s="13">
        <f>SUM(BH28:BH33)</f>
        <v/>
      </c>
      <c r="BI34" s="13">
        <f>BH34-BG34</f>
        <v/>
      </c>
      <c r="BJ34" s="13">
        <f>IFERROR(BH34/19*31,0)</f>
        <v/>
      </c>
    </row>
    <row r="36">
      <c r="A36" s="15" t="n"/>
      <c r="B36" s="15" t="n"/>
      <c r="C36" s="15" t="n"/>
      <c r="D36" s="15" t="inlineStr">
        <is>
          <t>Итого</t>
        </is>
      </c>
      <c r="E36" s="16">
        <f>SUM(E12,E25,E34)</f>
        <v/>
      </c>
      <c r="F36" s="17">
        <f>SUM(F12,F25,F34)</f>
        <v/>
      </c>
      <c r="G36" s="17">
        <f>SUM(G12,G25,G34)</f>
        <v/>
      </c>
      <c r="H36" s="17">
        <f>SUM(H12,H25,H34)</f>
        <v/>
      </c>
      <c r="I36" s="17">
        <f>SUM(I12,I25,I34)</f>
        <v/>
      </c>
      <c r="J36" s="17">
        <f>SUM(J12,J25,J34)</f>
        <v/>
      </c>
      <c r="K36" s="17">
        <f>SUM(K12,K25,K34)</f>
        <v/>
      </c>
      <c r="L36" s="17">
        <f>SUM(L12,L25,L34)</f>
        <v/>
      </c>
      <c r="M36" s="17">
        <f>SUM(M12,M25,M34)</f>
        <v/>
      </c>
      <c r="N36" s="18">
        <f>SUM(N12,N25,N34)</f>
        <v/>
      </c>
      <c r="O36" s="16">
        <f>SUM(O12,O25,O34)</f>
        <v/>
      </c>
      <c r="P36" s="17">
        <f>SUM(P12,P25,P34)</f>
        <v/>
      </c>
      <c r="Q36" s="17">
        <f>SUM(Q12,Q25,Q34)</f>
        <v/>
      </c>
      <c r="R36" s="17">
        <f>SUM(R12,R25,R34)</f>
        <v/>
      </c>
      <c r="S36" s="17">
        <f>SUM(S12,S25,S34)</f>
        <v/>
      </c>
      <c r="T36" s="17">
        <f>SUM(T12,T25,T34)</f>
        <v/>
      </c>
      <c r="U36" s="17">
        <f>SUM(U12,U25,U34)</f>
        <v/>
      </c>
      <c r="V36" s="17">
        <f>SUM(V12,V25,V34)</f>
        <v/>
      </c>
      <c r="W36" s="17">
        <f>SUM(W12,W25,W34)</f>
        <v/>
      </c>
      <c r="X36" s="18">
        <f>SUM(X12,X25,X34)</f>
        <v/>
      </c>
      <c r="Y36" s="16">
        <f>SUM(Y12,Y25,Y34)</f>
        <v/>
      </c>
      <c r="Z36" s="17">
        <f>SUM(Z12,Z25,Z34)</f>
        <v/>
      </c>
      <c r="AA36" s="17">
        <f>SUM(AA12,AA25,AA34)</f>
        <v/>
      </c>
      <c r="AB36" s="17">
        <f>SUM(AB12,AB25,AB34)</f>
        <v/>
      </c>
      <c r="AC36" s="17">
        <f>SUM(AC12,AC25,AC34)</f>
        <v/>
      </c>
      <c r="AD36" s="17">
        <f>SUM(AD12,AD25,AD34)</f>
        <v/>
      </c>
      <c r="AE36" s="17">
        <f>SUM(AE12,AE25,AE34)</f>
        <v/>
      </c>
      <c r="AF36" s="17">
        <f>SUM(AF12,AF25,AF34)</f>
        <v/>
      </c>
      <c r="AG36" s="17">
        <f>SUM(AG12,AG25,AG34)</f>
        <v/>
      </c>
      <c r="AH36" s="18">
        <f>SUM(AH12,AH25,AH34)</f>
        <v/>
      </c>
      <c r="AI36" s="16">
        <f>SUM(AI12,AI25,AI34)</f>
        <v/>
      </c>
      <c r="AJ36" s="17">
        <f>SUM(AJ12,AJ25,AJ34)</f>
        <v/>
      </c>
      <c r="AK36" s="17">
        <f>SUM(AK12,AK25,AK34)</f>
        <v/>
      </c>
      <c r="AL36" s="17">
        <f>SUM(AL12,AL25,AL34)</f>
        <v/>
      </c>
      <c r="AM36" s="17">
        <f>SUM(AM12,AM25,AM34)</f>
        <v/>
      </c>
      <c r="AN36" s="17">
        <f>SUM(AN12,AN25,AN34)</f>
        <v/>
      </c>
      <c r="AO36" s="17">
        <f>SUM(AO12,AO25,AO34)</f>
        <v/>
      </c>
      <c r="AP36" s="17">
        <f>SUM(AP12,AP25,AP34)</f>
        <v/>
      </c>
      <c r="AQ36" s="17">
        <f>SUM(AQ12,AQ25,AQ34)</f>
        <v/>
      </c>
      <c r="AR36" s="18">
        <f>SUM(AR12,AR25,AR34)</f>
        <v/>
      </c>
      <c r="AS36" s="16">
        <f>SUM(AS12,AS25,AS34)</f>
        <v/>
      </c>
      <c r="AT36" s="17">
        <f>SUM(AT12,AT25,AT34)</f>
        <v/>
      </c>
      <c r="AU36" s="17">
        <f>SUM(AU12,AU25,AU34)</f>
        <v/>
      </c>
      <c r="AV36" s="17">
        <f>SUM(AV12,AV25,AV34)</f>
        <v/>
      </c>
      <c r="AW36" s="17">
        <f>SUM(AW12,AW25,AW34)</f>
        <v/>
      </c>
      <c r="AX36" s="17">
        <f>SUM(AX12,AX25,AX34)</f>
        <v/>
      </c>
      <c r="AY36" s="17">
        <f>SUM(AY12,AY25,AY34)</f>
        <v/>
      </c>
      <c r="AZ36" s="17">
        <f>SUM(AZ12,AZ25,AZ34)</f>
        <v/>
      </c>
      <c r="BA36" s="17">
        <f>SUM(BA12,BA25,BA34)</f>
        <v/>
      </c>
      <c r="BB36" s="18">
        <f>SUM(BB12,BB25,BB34)</f>
        <v/>
      </c>
      <c r="BC36" s="16">
        <f>SUM(BC12,BC25,BC34)</f>
        <v/>
      </c>
      <c r="BD36" s="17">
        <f>SUM(BD12,BD25,BD34)</f>
        <v/>
      </c>
      <c r="BE36" s="17">
        <f>SUM(BE12,BE25,BE34)</f>
        <v/>
      </c>
      <c r="BF36" s="17">
        <f>BE36-BD36</f>
        <v/>
      </c>
      <c r="BG36" s="17">
        <f>SUM(BG12,BG25,BG34)</f>
        <v/>
      </c>
      <c r="BH36" s="17">
        <f>SUM(BH12,BH25,BH34)</f>
        <v/>
      </c>
      <c r="BI36" s="17">
        <f>BH36-BG36</f>
        <v/>
      </c>
      <c r="BJ36" s="17">
        <f>IFERROR(BH36/19*31,0)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1">
    <cfRule type="dataBar" priority="1">
      <dataBar showValue="1">
        <cfvo type="min"/>
        <cfvo type="max"/>
        <color rgb="00D8B4FE"/>
      </dataBar>
    </cfRule>
  </conditionalFormatting>
  <conditionalFormatting sqref="K15:K24">
    <cfRule type="dataBar" priority="2">
      <dataBar showValue="1">
        <cfvo type="min"/>
        <cfvo type="max"/>
        <color rgb="00D8B4FE"/>
      </dataBar>
    </cfRule>
  </conditionalFormatting>
  <conditionalFormatting sqref="K28:K33">
    <cfRule type="dataBar" priority="3">
      <dataBar showValue="1">
        <cfvo type="min"/>
        <cfvo type="max"/>
        <color rgb="00D8B4FE"/>
      </dataBar>
    </cfRule>
  </conditionalFormatting>
  <conditionalFormatting sqref="N6:N11">
    <cfRule type="dataBar" priority="4">
      <dataBar showValue="1">
        <cfvo type="min"/>
        <cfvo type="max"/>
        <color rgb="00D8B4FE"/>
      </dataBar>
    </cfRule>
  </conditionalFormatting>
  <conditionalFormatting sqref="N15:N24">
    <cfRule type="dataBar" priority="5">
      <dataBar showValue="1">
        <cfvo type="min"/>
        <cfvo type="max"/>
        <color rgb="00D8B4FE"/>
      </dataBar>
    </cfRule>
  </conditionalFormatting>
  <conditionalFormatting sqref="N28:N33">
    <cfRule type="dataBar" priority="6">
      <dataBar showValue="1">
        <cfvo type="min"/>
        <cfvo type="max"/>
        <color rgb="00D8B4FE"/>
      </dataBar>
    </cfRule>
  </conditionalFormatting>
  <conditionalFormatting sqref="U6:U11">
    <cfRule type="dataBar" priority="7">
      <dataBar showValue="1">
        <cfvo type="min"/>
        <cfvo type="max"/>
        <color rgb="00D8B4FE"/>
      </dataBar>
    </cfRule>
  </conditionalFormatting>
  <conditionalFormatting sqref="U15:U24">
    <cfRule type="dataBar" priority="8">
      <dataBar showValue="1">
        <cfvo type="min"/>
        <cfvo type="max"/>
        <color rgb="00D8B4FE"/>
      </dataBar>
    </cfRule>
  </conditionalFormatting>
  <conditionalFormatting sqref="U28:U33">
    <cfRule type="dataBar" priority="9">
      <dataBar showValue="1">
        <cfvo type="min"/>
        <cfvo type="max"/>
        <color rgb="00D8B4FE"/>
      </dataBar>
    </cfRule>
  </conditionalFormatting>
  <conditionalFormatting sqref="X6:X11">
    <cfRule type="dataBar" priority="10">
      <dataBar showValue="1">
        <cfvo type="min"/>
        <cfvo type="max"/>
        <color rgb="00D8B4FE"/>
      </dataBar>
    </cfRule>
  </conditionalFormatting>
  <conditionalFormatting sqref="X15:X24">
    <cfRule type="dataBar" priority="11">
      <dataBar showValue="1">
        <cfvo type="min"/>
        <cfvo type="max"/>
        <color rgb="00D8B4FE"/>
      </dataBar>
    </cfRule>
  </conditionalFormatting>
  <conditionalFormatting sqref="X28:X33">
    <cfRule type="dataBar" priority="12">
      <dataBar showValue="1">
        <cfvo type="min"/>
        <cfvo type="max"/>
        <color rgb="00D8B4FE"/>
      </dataBar>
    </cfRule>
  </conditionalFormatting>
  <conditionalFormatting sqref="AE6:AE11">
    <cfRule type="dataBar" priority="13">
      <dataBar showValue="1">
        <cfvo type="min"/>
        <cfvo type="max"/>
        <color rgb="00D8B4FE"/>
      </dataBar>
    </cfRule>
  </conditionalFormatting>
  <conditionalFormatting sqref="AE15:AE24">
    <cfRule type="dataBar" priority="14">
      <dataBar showValue="1">
        <cfvo type="min"/>
        <cfvo type="max"/>
        <color rgb="00D8B4FE"/>
      </dataBar>
    </cfRule>
  </conditionalFormatting>
  <conditionalFormatting sqref="AE28:AE33">
    <cfRule type="dataBar" priority="15">
      <dataBar showValue="1">
        <cfvo type="min"/>
        <cfvo type="max"/>
        <color rgb="00D8B4FE"/>
      </dataBar>
    </cfRule>
  </conditionalFormatting>
  <conditionalFormatting sqref="AH6:AH11">
    <cfRule type="dataBar" priority="16">
      <dataBar showValue="1">
        <cfvo type="min"/>
        <cfvo type="max"/>
        <color rgb="00D8B4FE"/>
      </dataBar>
    </cfRule>
  </conditionalFormatting>
  <conditionalFormatting sqref="AH15:AH24">
    <cfRule type="dataBar" priority="17">
      <dataBar showValue="1">
        <cfvo type="min"/>
        <cfvo type="max"/>
        <color rgb="00D8B4FE"/>
      </dataBar>
    </cfRule>
  </conditionalFormatting>
  <conditionalFormatting sqref="AH28:AH33">
    <cfRule type="dataBar" priority="18">
      <dataBar showValue="1">
        <cfvo type="min"/>
        <cfvo type="max"/>
        <color rgb="00D8B4FE"/>
      </dataBar>
    </cfRule>
  </conditionalFormatting>
  <conditionalFormatting sqref="AO6:AO11">
    <cfRule type="dataBar" priority="19">
      <dataBar showValue="1">
        <cfvo type="min"/>
        <cfvo type="max"/>
        <color rgb="00D8B4FE"/>
      </dataBar>
    </cfRule>
  </conditionalFormatting>
  <conditionalFormatting sqref="AO15:AO24">
    <cfRule type="dataBar" priority="20">
      <dataBar showValue="1">
        <cfvo type="min"/>
        <cfvo type="max"/>
        <color rgb="00D8B4FE"/>
      </dataBar>
    </cfRule>
  </conditionalFormatting>
  <conditionalFormatting sqref="AO28:AO33">
    <cfRule type="dataBar" priority="21">
      <dataBar showValue="1">
        <cfvo type="min"/>
        <cfvo type="max"/>
        <color rgb="00D8B4FE"/>
      </dataBar>
    </cfRule>
  </conditionalFormatting>
  <conditionalFormatting sqref="AR6:AR11">
    <cfRule type="dataBar" priority="22">
      <dataBar showValue="1">
        <cfvo type="min"/>
        <cfvo type="max"/>
        <color rgb="00D8B4FE"/>
      </dataBar>
    </cfRule>
  </conditionalFormatting>
  <conditionalFormatting sqref="AR15:AR24">
    <cfRule type="dataBar" priority="23">
      <dataBar showValue="1">
        <cfvo type="min"/>
        <cfvo type="max"/>
        <color rgb="00D8B4FE"/>
      </dataBar>
    </cfRule>
  </conditionalFormatting>
  <conditionalFormatting sqref="AR28:AR33">
    <cfRule type="dataBar" priority="24">
      <dataBar showValue="1">
        <cfvo type="min"/>
        <cfvo type="max"/>
        <color rgb="00D8B4FE"/>
      </dataBar>
    </cfRule>
  </conditionalFormatting>
  <conditionalFormatting sqref="AY6:AY11">
    <cfRule type="dataBar" priority="25">
      <dataBar showValue="1">
        <cfvo type="min"/>
        <cfvo type="max"/>
        <color rgb="00D8B4FE"/>
      </dataBar>
    </cfRule>
  </conditionalFormatting>
  <conditionalFormatting sqref="AY15:AY24">
    <cfRule type="dataBar" priority="26">
      <dataBar showValue="1">
        <cfvo type="min"/>
        <cfvo type="max"/>
        <color rgb="00D8B4FE"/>
      </dataBar>
    </cfRule>
  </conditionalFormatting>
  <conditionalFormatting sqref="AY28:AY33">
    <cfRule type="dataBar" priority="27">
      <dataBar showValue="1">
        <cfvo type="min"/>
        <cfvo type="max"/>
        <color rgb="00D8B4FE"/>
      </dataBar>
    </cfRule>
  </conditionalFormatting>
  <conditionalFormatting sqref="BB6:BB11">
    <cfRule type="dataBar" priority="28">
      <dataBar showValue="1">
        <cfvo type="min"/>
        <cfvo type="max"/>
        <color rgb="00D8B4FE"/>
      </dataBar>
    </cfRule>
  </conditionalFormatting>
  <conditionalFormatting sqref="BB15:BB24">
    <cfRule type="dataBar" priority="29">
      <dataBar showValue="1">
        <cfvo type="min"/>
        <cfvo type="max"/>
        <color rgb="00D8B4FE"/>
      </dataBar>
    </cfRule>
  </conditionalFormatting>
  <conditionalFormatting sqref="BB28:BB33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2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01.10.2026 — 19.10.2026</t>
        </is>
      </c>
    </row>
    <row r="3">
      <c r="A3" t="inlineStr">
        <is>
          <t>Дата контроля: 19.10.2026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1533466.47</v>
      </c>
    </row>
    <row r="7">
      <c r="A7" s="8" t="inlineStr">
        <is>
          <t>План суммы</t>
        </is>
      </c>
      <c r="B7" s="21" t="n">
        <v>3200000</v>
      </c>
    </row>
    <row r="8">
      <c r="A8" s="8" t="inlineStr">
        <is>
          <t>Выполнение суммы</t>
        </is>
      </c>
      <c r="B8" s="22" t="n">
        <v>0.479208271875</v>
      </c>
    </row>
    <row r="9">
      <c r="A9" s="8" t="inlineStr">
        <is>
          <t>Факт тренировок</t>
        </is>
      </c>
      <c r="B9" s="21" t="n">
        <v>1780</v>
      </c>
    </row>
    <row r="10">
      <c r="A10" s="8" t="inlineStr">
        <is>
          <t>План тренировок</t>
        </is>
      </c>
      <c r="B10" s="21" t="n">
        <v>3700</v>
      </c>
    </row>
    <row r="11">
      <c r="A11" s="8" t="inlineStr">
        <is>
          <t>Выполнение тренировок</t>
        </is>
      </c>
      <c r="B11" s="22" t="n">
        <v>0.4810810810810811</v>
      </c>
    </row>
    <row r="12">
      <c r="A12" s="8" t="inlineStr">
        <is>
          <t>Дней прошло</t>
        </is>
      </c>
      <c r="B12" s="21" t="inlineStr">
        <is>
          <t>19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2738</v>
      </c>
      <c r="C17" s="10" t="n">
        <v>1165</v>
      </c>
      <c r="D17" s="23" t="n">
        <v>0.4254930606281958</v>
      </c>
      <c r="E17" s="10" t="n">
        <v>1950000</v>
      </c>
      <c r="F17" s="10" t="n">
        <v>752038.8</v>
      </c>
      <c r="G17" s="23" t="n">
        <v>0.3856609230769231</v>
      </c>
      <c r="H17" s="10" t="n">
        <v>1227010.673684211</v>
      </c>
      <c r="I17" s="10" t="n">
        <v>-1197961.2</v>
      </c>
    </row>
    <row r="18">
      <c r="A18" s="8" t="inlineStr">
        <is>
          <t>ТЗ</t>
        </is>
      </c>
      <c r="B18" s="10" t="n">
        <v>643</v>
      </c>
      <c r="C18" s="10" t="n">
        <v>399</v>
      </c>
      <c r="D18" s="23" t="n">
        <v>0.6205287713841369</v>
      </c>
      <c r="E18" s="10" t="n">
        <v>750000</v>
      </c>
      <c r="F18" s="10" t="n">
        <v>440234.17</v>
      </c>
      <c r="G18" s="23" t="n">
        <v>0.5869788933333333</v>
      </c>
      <c r="H18" s="10" t="n">
        <v>718276.8036842105</v>
      </c>
      <c r="I18" s="10" t="n">
        <v>-309765.83</v>
      </c>
    </row>
    <row r="19">
      <c r="A19" s="8" t="inlineStr">
        <is>
          <t>ГП</t>
        </is>
      </c>
      <c r="B19" s="10" t="n">
        <v>319</v>
      </c>
      <c r="C19" s="10" t="n">
        <v>216</v>
      </c>
      <c r="D19" s="23" t="n">
        <v>0.677115987460815</v>
      </c>
      <c r="E19" s="10" t="n">
        <v>500000</v>
      </c>
      <c r="F19" s="10" t="n">
        <v>341193.5</v>
      </c>
      <c r="G19" s="23" t="n">
        <v>0.682387</v>
      </c>
      <c r="H19" s="10" t="n">
        <v>556684.1315789473</v>
      </c>
      <c r="I19" s="10" t="n">
        <v>-158806.5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Маслов Виктор Олегович</t>
        </is>
      </c>
      <c r="C25" s="10" t="n">
        <v>220</v>
      </c>
      <c r="D25" s="10" t="n">
        <v>2</v>
      </c>
      <c r="E25" s="23" t="n">
        <v>0.00909090909090909</v>
      </c>
      <c r="F25" s="10" t="n">
        <v>161800</v>
      </c>
      <c r="G25" s="10" t="n">
        <v>2679.45</v>
      </c>
      <c r="H25" s="23" t="n">
        <v>0.01656025957972806</v>
      </c>
      <c r="I25" s="10" t="n">
        <v>4371.734210526316</v>
      </c>
      <c r="J25" s="10" t="n">
        <v>-159120.55</v>
      </c>
    </row>
    <row r="26">
      <c r="A26" s="8" t="inlineStr">
        <is>
          <t>БАС</t>
        </is>
      </c>
      <c r="B26" s="8" t="inlineStr">
        <is>
          <t>Ягонский Валерий Сергеевич</t>
        </is>
      </c>
      <c r="C26" s="10" t="n">
        <v>593</v>
      </c>
      <c r="D26" s="10" t="n">
        <v>90</v>
      </c>
      <c r="E26" s="23" t="n">
        <v>0.1517706576728499</v>
      </c>
      <c r="F26" s="10" t="n">
        <v>376200</v>
      </c>
      <c r="G26" s="10" t="n">
        <v>74227.5</v>
      </c>
      <c r="H26" s="23" t="n">
        <v>0.1973086124401914</v>
      </c>
      <c r="I26" s="10" t="n">
        <v>121108.0263157895</v>
      </c>
      <c r="J26" s="10" t="n">
        <v>-301972.5</v>
      </c>
    </row>
    <row r="27">
      <c r="A27" s="8" t="inlineStr">
        <is>
          <t>БАС</t>
        </is>
      </c>
      <c r="B27" s="8" t="inlineStr">
        <is>
          <t>Фролова Варвара Ильинична</t>
        </is>
      </c>
      <c r="C27" s="10" t="n">
        <v>430</v>
      </c>
      <c r="D27" s="10" t="n">
        <v>56</v>
      </c>
      <c r="E27" s="23" t="n">
        <v>0.1302325581395349</v>
      </c>
      <c r="F27" s="10" t="n">
        <v>266900</v>
      </c>
      <c r="G27" s="10" t="n">
        <v>63774.5</v>
      </c>
      <c r="H27" s="23" t="n">
        <v>0.2389452978643687</v>
      </c>
      <c r="I27" s="10" t="n">
        <v>104053.1315789474</v>
      </c>
      <c r="J27" s="10" t="n">
        <v>-203125.5</v>
      </c>
    </row>
    <row r="28">
      <c r="A28" s="8" t="inlineStr">
        <is>
          <t>БАС</t>
        </is>
      </c>
      <c r="B28" s="8" t="inlineStr">
        <is>
          <t>Боска Ляна Викторовна</t>
        </is>
      </c>
      <c r="C28" s="10" t="n">
        <v>1430</v>
      </c>
      <c r="D28" s="10" t="n">
        <v>651</v>
      </c>
      <c r="E28" s="23" t="n">
        <v>0.4552447552447552</v>
      </c>
      <c r="F28" s="10" t="n">
        <v>773900</v>
      </c>
      <c r="G28" s="10" t="n">
        <v>349390</v>
      </c>
      <c r="H28" s="23" t="n">
        <v>0.4514665977516475</v>
      </c>
      <c r="I28" s="10" t="n">
        <v>570057.3684210527</v>
      </c>
      <c r="J28" s="10" t="n">
        <v>-424510</v>
      </c>
    </row>
    <row r="29">
      <c r="A29" s="8" t="inlineStr">
        <is>
          <t>БАС</t>
        </is>
      </c>
      <c r="B29" s="8" t="inlineStr">
        <is>
          <t>Семененко Мария Георгиевна</t>
        </is>
      </c>
      <c r="C29" s="10" t="n">
        <v>65</v>
      </c>
      <c r="D29" s="10" t="n">
        <v>37</v>
      </c>
      <c r="E29" s="23" t="n">
        <v>0.5692307692307692</v>
      </c>
      <c r="F29" s="10" t="n">
        <v>71200</v>
      </c>
      <c r="G29" s="10" t="n">
        <v>33549</v>
      </c>
      <c r="H29" s="23" t="n">
        <v>0.4711938202247191</v>
      </c>
      <c r="I29" s="10" t="n">
        <v>54737.84210526316</v>
      </c>
      <c r="J29" s="10" t="n">
        <v>-37651</v>
      </c>
    </row>
    <row r="30">
      <c r="A30" s="8" t="inlineStr">
        <is>
          <t>БАС</t>
        </is>
      </c>
      <c r="B30" s="8" t="inlineStr">
        <is>
          <t>Ларцева Лариса Викторовна</t>
        </is>
      </c>
      <c r="C30" s="10" t="n">
        <v>0</v>
      </c>
      <c r="D30" s="10" t="n">
        <v>329</v>
      </c>
      <c r="E30" s="23" t="n">
        <v>0</v>
      </c>
      <c r="F30" s="10" t="n">
        <v>300000</v>
      </c>
      <c r="G30" s="10" t="n">
        <v>228418.35</v>
      </c>
      <c r="H30" s="23" t="n">
        <v>0.7613945</v>
      </c>
      <c r="I30" s="10" t="n">
        <v>372682.5710526316</v>
      </c>
      <c r="J30" s="10" t="n">
        <v>-71581.64999999999</v>
      </c>
    </row>
    <row r="31">
      <c r="A31" s="8" t="inlineStr">
        <is>
          <t>ТЗ</t>
        </is>
      </c>
      <c r="B31" s="8" t="inlineStr">
        <is>
          <t>Ефремова Анастасия Евгеньевна</t>
        </is>
      </c>
      <c r="C31" s="10" t="n">
        <v>31</v>
      </c>
      <c r="D31" s="10" t="n">
        <v>0</v>
      </c>
      <c r="E31" s="23" t="n">
        <v>0</v>
      </c>
      <c r="F31" s="10" t="n">
        <v>37800</v>
      </c>
      <c r="G31" s="10" t="n">
        <v>0</v>
      </c>
      <c r="H31" s="23" t="n">
        <v>0</v>
      </c>
      <c r="I31" s="10" t="n">
        <v>0</v>
      </c>
      <c r="J31" s="10" t="n">
        <v>-37800</v>
      </c>
    </row>
    <row r="32">
      <c r="A32" s="8" t="inlineStr">
        <is>
          <t>ТЗ</t>
        </is>
      </c>
      <c r="B32" s="8" t="inlineStr">
        <is>
          <t>Козырев Марк Романович</t>
        </is>
      </c>
      <c r="C32" s="10" t="n">
        <v>51</v>
      </c>
      <c r="D32" s="10" t="n">
        <v>0</v>
      </c>
      <c r="E32" s="23" t="n">
        <v>0</v>
      </c>
      <c r="F32" s="10" t="n">
        <v>60000</v>
      </c>
      <c r="G32" s="10" t="n">
        <v>0</v>
      </c>
      <c r="H32" s="23" t="n">
        <v>0</v>
      </c>
      <c r="I32" s="10" t="n">
        <v>0</v>
      </c>
      <c r="J32" s="10" t="n">
        <v>-60000</v>
      </c>
    </row>
    <row r="33">
      <c r="A33" s="8" t="inlineStr">
        <is>
          <t>ТЗ</t>
        </is>
      </c>
      <c r="B33" s="8" t="inlineStr">
        <is>
          <t>Сафенрейдер Алексей Сергеевич</t>
        </is>
      </c>
      <c r="C33" s="10" t="n">
        <v>41</v>
      </c>
      <c r="D33" s="10" t="n">
        <v>2</v>
      </c>
      <c r="E33" s="23" t="n">
        <v>0.04878048780487805</v>
      </c>
      <c r="F33" s="10" t="n">
        <v>38500</v>
      </c>
      <c r="G33" s="10" t="n">
        <v>2250</v>
      </c>
      <c r="H33" s="23" t="n">
        <v>0.05844155844155844</v>
      </c>
      <c r="I33" s="10" t="n">
        <v>3671.052631578948</v>
      </c>
      <c r="J33" s="10" t="n">
        <v>-36250</v>
      </c>
    </row>
    <row r="34">
      <c r="A34" s="8" t="inlineStr">
        <is>
          <t>ТЗ</t>
        </is>
      </c>
      <c r="B34" s="8" t="inlineStr">
        <is>
          <t>Бойко Наталья Вячеславовна</t>
        </is>
      </c>
      <c r="C34" s="10" t="n">
        <v>58</v>
      </c>
      <c r="D34" s="10" t="n">
        <v>23</v>
      </c>
      <c r="E34" s="23" t="n">
        <v>0.396551724137931</v>
      </c>
      <c r="F34" s="10" t="n">
        <v>76000</v>
      </c>
      <c r="G34" s="10" t="n">
        <v>31395</v>
      </c>
      <c r="H34" s="23" t="n">
        <v>0.4130921052631579</v>
      </c>
      <c r="I34" s="10" t="n">
        <v>51223.42105263158</v>
      </c>
      <c r="J34" s="10" t="n">
        <v>-44605</v>
      </c>
    </row>
    <row r="35">
      <c r="A35" s="8" t="inlineStr">
        <is>
          <t>ТЗ</t>
        </is>
      </c>
      <c r="B35" s="8" t="inlineStr">
        <is>
          <t>Ондрак Елена Сергеевна</t>
        </is>
      </c>
      <c r="C35" s="10" t="n">
        <v>146</v>
      </c>
      <c r="D35" s="10" t="n">
        <v>79</v>
      </c>
      <c r="E35" s="23" t="n">
        <v>0.541095890410959</v>
      </c>
      <c r="F35" s="10" t="n">
        <v>215000</v>
      </c>
      <c r="G35" s="10" t="n">
        <v>113592.58</v>
      </c>
      <c r="H35" s="23" t="n">
        <v>0.5283375813953488</v>
      </c>
      <c r="I35" s="10" t="n">
        <v>185335.2621052631</v>
      </c>
      <c r="J35" s="10" t="n">
        <v>-101407.42</v>
      </c>
    </row>
    <row r="36">
      <c r="A36" s="8" t="inlineStr">
        <is>
          <t>ТЗ</t>
        </is>
      </c>
      <c r="B36" s="8" t="inlineStr">
        <is>
          <t>Чертыков Максим Васильевич</t>
        </is>
      </c>
      <c r="C36" s="10" t="n">
        <v>24</v>
      </c>
      <c r="D36" s="10" t="n">
        <v>15</v>
      </c>
      <c r="E36" s="23" t="n">
        <v>0.625</v>
      </c>
      <c r="F36" s="10" t="n">
        <v>27500</v>
      </c>
      <c r="G36" s="10" t="n">
        <v>16248.75</v>
      </c>
      <c r="H36" s="23" t="n">
        <v>0.5908636363636364</v>
      </c>
      <c r="I36" s="10" t="n">
        <v>26511.11842105263</v>
      </c>
      <c r="J36" s="10" t="n">
        <v>-11251.25</v>
      </c>
    </row>
    <row r="37">
      <c r="A37" s="8" t="inlineStr">
        <is>
          <t>ТЗ</t>
        </is>
      </c>
      <c r="B37" s="8" t="inlineStr">
        <is>
          <t>Цыбульская Юлия Сергеевна</t>
        </is>
      </c>
      <c r="C37" s="10" t="n">
        <v>0</v>
      </c>
      <c r="D37" s="10" t="n">
        <v>10</v>
      </c>
      <c r="E37" s="23" t="n">
        <v>0</v>
      </c>
      <c r="F37" s="10" t="n">
        <v>10000</v>
      </c>
      <c r="G37" s="10" t="n">
        <v>6030</v>
      </c>
      <c r="H37" s="23" t="n">
        <v>0.603</v>
      </c>
      <c r="I37" s="10" t="n">
        <v>9838.421052631578</v>
      </c>
      <c r="J37" s="10" t="n">
        <v>-3970</v>
      </c>
    </row>
    <row r="38">
      <c r="A38" s="8" t="inlineStr">
        <is>
          <t>ТЗ</t>
        </is>
      </c>
      <c r="B38" s="8" t="inlineStr">
        <is>
          <t>Рычков Евгений Викторович</t>
        </is>
      </c>
      <c r="C38" s="10" t="n">
        <v>108</v>
      </c>
      <c r="D38" s="10" t="n">
        <v>74</v>
      </c>
      <c r="E38" s="23" t="n">
        <v>0.6851851851851852</v>
      </c>
      <c r="F38" s="10" t="n">
        <v>104700</v>
      </c>
      <c r="G38" s="10" t="n">
        <v>71542.92</v>
      </c>
      <c r="H38" s="23" t="n">
        <v>0.6833134670487105</v>
      </c>
      <c r="I38" s="10" t="n">
        <v>116727.9221052632</v>
      </c>
      <c r="J38" s="10" t="n">
        <v>-33157.08</v>
      </c>
    </row>
    <row r="39">
      <c r="A39" s="8" t="inlineStr">
        <is>
          <t>ТЗ</t>
        </is>
      </c>
      <c r="B39" s="8" t="inlineStr">
        <is>
          <t>Амельчаков Александр Андреевич</t>
        </is>
      </c>
      <c r="C39" s="10" t="n">
        <v>103</v>
      </c>
      <c r="D39" s="10" t="n">
        <v>70</v>
      </c>
      <c r="E39" s="23" t="n">
        <v>0.6796116504854369</v>
      </c>
      <c r="F39" s="10" t="n">
        <v>100100</v>
      </c>
      <c r="G39" s="10" t="n">
        <v>73069.08</v>
      </c>
      <c r="H39" s="23" t="n">
        <v>0.7299608391608392</v>
      </c>
      <c r="I39" s="10" t="n">
        <v>119217.9726315789</v>
      </c>
      <c r="J39" s="10" t="n">
        <v>-27030.92</v>
      </c>
    </row>
    <row r="40">
      <c r="A40" s="8" t="inlineStr">
        <is>
          <t>ТЗ</t>
        </is>
      </c>
      <c r="B40" s="8" t="inlineStr">
        <is>
          <t>Карманов Павел Алексеевич</t>
        </is>
      </c>
      <c r="C40" s="10" t="n">
        <v>81</v>
      </c>
      <c r="D40" s="10" t="n">
        <v>126</v>
      </c>
      <c r="E40" s="23" t="n">
        <v>1.555555555555556</v>
      </c>
      <c r="F40" s="10" t="n">
        <v>80400</v>
      </c>
      <c r="G40" s="10" t="n">
        <v>126105.84</v>
      </c>
      <c r="H40" s="23" t="n">
        <v>1.568480597014925</v>
      </c>
      <c r="I40" s="10" t="n">
        <v>205751.6336842105</v>
      </c>
      <c r="J40" s="10" t="n">
        <v>45705.84</v>
      </c>
    </row>
    <row r="41">
      <c r="A41" s="8" t="inlineStr">
        <is>
          <t>ГП</t>
        </is>
      </c>
      <c r="B41" s="8" t="inlineStr">
        <is>
          <t>Нечаева Екатерина Викторовна</t>
        </is>
      </c>
      <c r="C41" s="10" t="n">
        <v>0</v>
      </c>
      <c r="D41" s="10" t="n">
        <v>13</v>
      </c>
      <c r="E41" s="23" t="n">
        <v>0</v>
      </c>
      <c r="F41" s="10" t="n">
        <v>0</v>
      </c>
      <c r="G41" s="10" t="n">
        <v>8970</v>
      </c>
      <c r="H41" s="23" t="n">
        <v>0</v>
      </c>
      <c r="I41" s="10" t="n">
        <v>14635.26315789474</v>
      </c>
      <c r="J41" s="10" t="n">
        <v>8970</v>
      </c>
    </row>
    <row r="42">
      <c r="A42" s="8" t="inlineStr">
        <is>
          <t>ГП</t>
        </is>
      </c>
      <c r="B42" s="8" t="inlineStr">
        <is>
          <t>Пугина Екатерина Владимировна</t>
        </is>
      </c>
      <c r="C42" s="10" t="n">
        <v>0</v>
      </c>
      <c r="D42" s="10" t="n">
        <v>3</v>
      </c>
      <c r="E42" s="23" t="n">
        <v>0</v>
      </c>
      <c r="F42" s="10" t="n">
        <v>0</v>
      </c>
      <c r="G42" s="10" t="n">
        <v>2070</v>
      </c>
      <c r="H42" s="23" t="n">
        <v>0</v>
      </c>
      <c r="I42" s="10" t="n">
        <v>3377.368421052632</v>
      </c>
      <c r="J42" s="10" t="n">
        <v>2070</v>
      </c>
    </row>
    <row r="43">
      <c r="A43" s="8" t="inlineStr">
        <is>
          <t>ГП</t>
        </is>
      </c>
      <c r="B43" s="8" t="inlineStr">
        <is>
          <t>Севрюк Наталья Фангаровна</t>
        </is>
      </c>
      <c r="C43" s="10" t="n">
        <v>105</v>
      </c>
      <c r="D43" s="10" t="n">
        <v>57</v>
      </c>
      <c r="E43" s="23" t="n">
        <v>0.5428571428571428</v>
      </c>
      <c r="F43" s="10" t="n">
        <v>139900</v>
      </c>
      <c r="G43" s="10" t="n">
        <v>74288.5</v>
      </c>
      <c r="H43" s="23" t="n">
        <v>0.531011436740529</v>
      </c>
      <c r="I43" s="10" t="n">
        <v>121207.5526315789</v>
      </c>
      <c r="J43" s="10" t="n">
        <v>-65611.5</v>
      </c>
    </row>
    <row r="44">
      <c r="A44" s="8" t="inlineStr">
        <is>
          <t>ГП</t>
        </is>
      </c>
      <c r="B44" s="8" t="inlineStr">
        <is>
          <t>Поминова Анна Анатольевна</t>
        </is>
      </c>
      <c r="C44" s="10" t="n">
        <v>36</v>
      </c>
      <c r="D44" s="10" t="n">
        <v>17</v>
      </c>
      <c r="E44" s="23" t="n">
        <v>0.4722222222222222</v>
      </c>
      <c r="F44" s="10" t="n">
        <v>40600</v>
      </c>
      <c r="G44" s="10" t="n">
        <v>22475</v>
      </c>
      <c r="H44" s="23" t="n">
        <v>0.5535714285714286</v>
      </c>
      <c r="I44" s="10" t="n">
        <v>36669.73684210526</v>
      </c>
      <c r="J44" s="10" t="n">
        <v>-18125</v>
      </c>
    </row>
    <row r="45">
      <c r="A45" s="8" t="inlineStr">
        <is>
          <t>ГП</t>
        </is>
      </c>
      <c r="B45" s="8" t="inlineStr">
        <is>
          <t>Вдовина Вера Юрьевна</t>
        </is>
      </c>
      <c r="C45" s="10" t="n">
        <v>113</v>
      </c>
      <c r="D45" s="10" t="n">
        <v>71</v>
      </c>
      <c r="E45" s="23" t="n">
        <v>0.6283185840707964</v>
      </c>
      <c r="F45" s="10" t="n">
        <v>195700</v>
      </c>
      <c r="G45" s="10" t="n">
        <v>126896.25</v>
      </c>
      <c r="H45" s="23" t="n">
        <v>0.6484223300970874</v>
      </c>
      <c r="I45" s="10" t="n">
        <v>207041.25</v>
      </c>
      <c r="J45" s="10" t="n">
        <v>-68803.75</v>
      </c>
    </row>
    <row r="46">
      <c r="A46" s="8" t="inlineStr">
        <is>
          <t>ГП</t>
        </is>
      </c>
      <c r="B46" s="8" t="inlineStr">
        <is>
          <t>Носонова Елена Валерьевна</t>
        </is>
      </c>
      <c r="C46" s="10" t="n">
        <v>65</v>
      </c>
      <c r="D46" s="10" t="n">
        <v>55</v>
      </c>
      <c r="E46" s="23" t="n">
        <v>0.8461538461538461</v>
      </c>
      <c r="F46" s="10" t="n">
        <v>123800</v>
      </c>
      <c r="G46" s="10" t="n">
        <v>106493.75</v>
      </c>
      <c r="H46" s="23" t="n">
        <v>0.8602079967689822</v>
      </c>
      <c r="I46" s="10" t="n">
        <v>173752.9605263158</v>
      </c>
      <c r="J46" s="10" t="n">
        <v>-17306.25</v>
      </c>
    </row>
    <row r="50">
      <c r="A50" s="2" t="inlineStr">
        <is>
          <t>Дорожная карта по дням</t>
        </is>
      </c>
    </row>
    <row r="51">
      <c r="A51" s="20" t="inlineStr">
        <is>
          <t>День</t>
        </is>
      </c>
      <c r="B51" s="20" t="inlineStr">
        <is>
          <t>Дата</t>
        </is>
      </c>
      <c r="C51" s="20" t="inlineStr">
        <is>
          <t>План ₽ накоп.</t>
        </is>
      </c>
      <c r="D51" s="20" t="inlineStr">
        <is>
          <t>Факт ₽ день</t>
        </is>
      </c>
      <c r="E51" s="20" t="inlineStr">
        <is>
          <t>Факт ₽ накоп.</t>
        </is>
      </c>
      <c r="F51" s="20" t="inlineStr">
        <is>
          <t>% ₽</t>
        </is>
      </c>
      <c r="G51" s="20" t="inlineStr">
        <is>
          <t>План трен. накоп.</t>
        </is>
      </c>
      <c r="H51" s="20" t="inlineStr">
        <is>
          <t>Факт трен. день</t>
        </is>
      </c>
      <c r="I51" s="20" t="inlineStr">
        <is>
          <t>Факт трен. накоп.</t>
        </is>
      </c>
      <c r="J51" s="20" t="inlineStr">
        <is>
          <t>% трен.</t>
        </is>
      </c>
    </row>
    <row r="52">
      <c r="A52" s="8" t="n">
        <v>1</v>
      </c>
      <c r="B52" s="8" t="inlineStr">
        <is>
          <t>01.10.2026</t>
        </is>
      </c>
      <c r="C52" s="10" t="n">
        <v>124699.0714270558</v>
      </c>
      <c r="D52" s="10" t="n">
        <v>121493</v>
      </c>
      <c r="E52" s="10" t="n">
        <v>121493</v>
      </c>
      <c r="F52" s="23" t="n">
        <v>0.9742895324691234</v>
      </c>
      <c r="G52" s="10" t="n">
        <v>138.4902612286988</v>
      </c>
      <c r="H52" s="10" t="n">
        <v>146</v>
      </c>
      <c r="I52" s="10" t="n">
        <v>146</v>
      </c>
      <c r="J52" s="23" t="n">
        <v>1.054225753527173</v>
      </c>
    </row>
    <row r="53">
      <c r="A53" s="8" t="n">
        <v>2</v>
      </c>
      <c r="B53" s="8" t="inlineStr">
        <is>
          <t>02.10.2026</t>
        </is>
      </c>
      <c r="C53" s="10" t="n">
        <v>243039.4010386762</v>
      </c>
      <c r="D53" s="10" t="n">
        <v>70152.25</v>
      </c>
      <c r="E53" s="10" t="n">
        <v>191645.25</v>
      </c>
      <c r="F53" s="23" t="n">
        <v>0.788535723759056</v>
      </c>
      <c r="G53" s="10" t="n">
        <v>262.2103155880847</v>
      </c>
      <c r="H53" s="10" t="n">
        <v>61</v>
      </c>
      <c r="I53" s="10" t="n">
        <v>207</v>
      </c>
      <c r="J53" s="23" t="n">
        <v>0.7894426256104412</v>
      </c>
    </row>
    <row r="54">
      <c r="A54" s="8" t="n">
        <v>3</v>
      </c>
      <c r="B54" s="8" t="inlineStr">
        <is>
          <t>03.10.2026</t>
        </is>
      </c>
      <c r="C54" s="10" t="n">
        <v>317643.2660549691</v>
      </c>
      <c r="D54" s="10" t="n">
        <v>49448.41</v>
      </c>
      <c r="E54" s="10" t="n">
        <v>241093.66</v>
      </c>
      <c r="F54" s="23" t="n">
        <v>0.7590076219600325</v>
      </c>
      <c r="G54" s="10" t="n">
        <v>362.3397921915363</v>
      </c>
      <c r="H54" s="10" t="n">
        <v>52</v>
      </c>
      <c r="I54" s="10" t="n">
        <v>259</v>
      </c>
      <c r="J54" s="23" t="n">
        <v>0.7147986657316681</v>
      </c>
    </row>
    <row r="55">
      <c r="A55" s="8" t="n">
        <v>4</v>
      </c>
      <c r="B55" s="8" t="inlineStr">
        <is>
          <t>04.10.2026</t>
        </is>
      </c>
      <c r="C55" s="10" t="n">
        <v>347984.0141383783</v>
      </c>
      <c r="D55" s="10" t="n">
        <v>127733.75</v>
      </c>
      <c r="E55" s="10" t="n">
        <v>368827.41</v>
      </c>
      <c r="F55" s="23" t="n">
        <v>1.05989756717196</v>
      </c>
      <c r="G55" s="10" t="n">
        <v>407.8508183047548</v>
      </c>
      <c r="H55" s="10" t="n">
        <v>236</v>
      </c>
      <c r="I55" s="10" t="n">
        <v>495</v>
      </c>
      <c r="J55" s="23" t="n">
        <v>1.213679065442319</v>
      </c>
    </row>
    <row r="56">
      <c r="A56" s="8" t="n">
        <v>5</v>
      </c>
      <c r="B56" s="8" t="inlineStr">
        <is>
          <t>05.10.2026</t>
        </is>
      </c>
      <c r="C56" s="10" t="n">
        <v>464524.5328267642</v>
      </c>
      <c r="D56" s="10" t="n">
        <v>107036.5</v>
      </c>
      <c r="E56" s="10" t="n">
        <v>475863.91</v>
      </c>
      <c r="F56" s="23" t="n">
        <v>1.024410717565836</v>
      </c>
      <c r="G56" s="10" t="n">
        <v>541.8860276753765</v>
      </c>
      <c r="H56" s="10" t="n">
        <v>133</v>
      </c>
      <c r="I56" s="10" t="n">
        <v>628</v>
      </c>
      <c r="J56" s="23" t="n">
        <v>1.158915284629208</v>
      </c>
    </row>
    <row r="57">
      <c r="A57" s="8" t="n">
        <v>6</v>
      </c>
      <c r="B57" s="8" t="inlineStr">
        <is>
          <t>06.10.2026</t>
        </is>
      </c>
      <c r="C57" s="10" t="n">
        <v>594683.1791602013</v>
      </c>
      <c r="D57" s="10" t="n">
        <v>150679.17</v>
      </c>
      <c r="E57" s="10" t="n">
        <v>626543.0800000001</v>
      </c>
      <c r="F57" s="23" t="n">
        <v>1.053574578794696</v>
      </c>
      <c r="G57" s="10" t="n">
        <v>696.2777703742831</v>
      </c>
      <c r="H57" s="10" t="n">
        <v>174</v>
      </c>
      <c r="I57" s="10" t="n">
        <v>802</v>
      </c>
      <c r="J57" s="23" t="n">
        <v>1.151839156905564</v>
      </c>
    </row>
    <row r="58">
      <c r="A58" s="8" t="n">
        <v>7</v>
      </c>
      <c r="B58" s="8" t="inlineStr">
        <is>
          <t>07.10.2026</t>
        </is>
      </c>
      <c r="C58" s="10" t="n">
        <v>720589.1834862577</v>
      </c>
      <c r="D58" s="10" t="n">
        <v>92427</v>
      </c>
      <c r="E58" s="10" t="n">
        <v>718970.0800000001</v>
      </c>
      <c r="F58" s="23" t="n">
        <v>0.9977530838328377</v>
      </c>
      <c r="G58" s="10" t="n">
        <v>834.4150519521158</v>
      </c>
      <c r="H58" s="10" t="n">
        <v>114</v>
      </c>
      <c r="I58" s="10" t="n">
        <v>916</v>
      </c>
      <c r="J58" s="23" t="n">
        <v>1.097775019586495</v>
      </c>
    </row>
    <row r="59">
      <c r="A59" s="8" t="n">
        <v>8</v>
      </c>
      <c r="B59" s="8" t="inlineStr">
        <is>
          <t>08.10.2026</t>
        </is>
      </c>
      <c r="C59" s="10" t="n">
        <v>845288.2549133134</v>
      </c>
      <c r="D59" s="10" t="n">
        <v>69152.2</v>
      </c>
      <c r="E59" s="10" t="n">
        <v>788122.28</v>
      </c>
      <c r="F59" s="23" t="n">
        <v>0.932371028958428</v>
      </c>
      <c r="G59" s="10" t="n">
        <v>972.9053131808146</v>
      </c>
      <c r="H59" s="10" t="n">
        <v>74</v>
      </c>
      <c r="I59" s="10" t="n">
        <v>990</v>
      </c>
      <c r="J59" s="23" t="n">
        <v>1.017570761088041</v>
      </c>
    </row>
    <row r="60">
      <c r="A60" s="8" t="n">
        <v>9</v>
      </c>
      <c r="B60" s="8" t="inlineStr">
        <is>
          <t>09.10.2026</t>
        </is>
      </c>
      <c r="C60" s="10" t="n">
        <v>963628.5845249338</v>
      </c>
      <c r="D60" s="10" t="n">
        <v>95638</v>
      </c>
      <c r="E60" s="10" t="n">
        <v>883760.28</v>
      </c>
      <c r="F60" s="23" t="n">
        <v>0.9171171281056294</v>
      </c>
      <c r="G60" s="10" t="n">
        <v>1096.6253675402</v>
      </c>
      <c r="H60" s="10" t="n">
        <v>86</v>
      </c>
      <c r="I60" s="10" t="n">
        <v>1076</v>
      </c>
      <c r="J60" s="23" t="n">
        <v>0.9811919656879137</v>
      </c>
    </row>
    <row r="61">
      <c r="A61" s="8" t="n">
        <v>10</v>
      </c>
      <c r="B61" s="8" t="inlineStr">
        <is>
          <t>10.10.2026</t>
        </is>
      </c>
      <c r="C61" s="10" t="n">
        <v>1038232.449541227</v>
      </c>
      <c r="D61" s="10" t="n">
        <v>54907.84</v>
      </c>
      <c r="E61" s="10" t="n">
        <v>938668.12</v>
      </c>
      <c r="F61" s="23" t="n">
        <v>0.9041020827414687</v>
      </c>
      <c r="G61" s="10" t="n">
        <v>1196.754844143652</v>
      </c>
      <c r="H61" s="10" t="n">
        <v>71</v>
      </c>
      <c r="I61" s="10" t="n">
        <v>1147</v>
      </c>
      <c r="J61" s="23" t="n">
        <v>0.9584251992902904</v>
      </c>
    </row>
    <row r="62">
      <c r="A62" s="8" t="n">
        <v>11</v>
      </c>
      <c r="B62" s="8" t="inlineStr">
        <is>
          <t>11.10.2026</t>
        </is>
      </c>
      <c r="C62" s="10" t="n">
        <v>1068573.197624636</v>
      </c>
      <c r="D62" s="10" t="n">
        <v>7515</v>
      </c>
      <c r="E62" s="10" t="n">
        <v>946183.12</v>
      </c>
      <c r="F62" s="23" t="n">
        <v>0.8854640207178127</v>
      </c>
      <c r="G62" s="10" t="n">
        <v>1242.265870256871</v>
      </c>
      <c r="H62" s="10" t="n">
        <v>7</v>
      </c>
      <c r="I62" s="10" t="n">
        <v>1154</v>
      </c>
      <c r="J62" s="23" t="n">
        <v>0.9289476815147314</v>
      </c>
    </row>
    <row r="63">
      <c r="A63" s="8" t="n">
        <v>12</v>
      </c>
      <c r="B63" s="8" t="inlineStr">
        <is>
          <t>12.10.2026</t>
        </is>
      </c>
      <c r="C63" s="10" t="n">
        <v>1185113.716313022</v>
      </c>
      <c r="D63" s="10" t="n">
        <v>101930.46</v>
      </c>
      <c r="E63" s="10" t="n">
        <v>1048113.58</v>
      </c>
      <c r="F63" s="23" t="n">
        <v>0.8843991640403593</v>
      </c>
      <c r="G63" s="10" t="n">
        <v>1376.301079627492</v>
      </c>
      <c r="H63" s="10" t="n">
        <v>112</v>
      </c>
      <c r="I63" s="10" t="n">
        <v>1266</v>
      </c>
      <c r="J63" s="23" t="n">
        <v>0.9198568676140644</v>
      </c>
    </row>
    <row r="64">
      <c r="A64" s="8" t="n">
        <v>13</v>
      </c>
      <c r="B64" s="8" t="inlineStr">
        <is>
          <t>13.10.2026</t>
        </is>
      </c>
      <c r="C64" s="10" t="n">
        <v>1315272.362646459</v>
      </c>
      <c r="D64" s="10" t="n">
        <v>110069.17</v>
      </c>
      <c r="E64" s="10" t="n">
        <v>1158182.75</v>
      </c>
      <c r="F64" s="23" t="n">
        <v>0.8805649558921933</v>
      </c>
      <c r="G64" s="10" t="n">
        <v>1530.692822326399</v>
      </c>
      <c r="H64" s="10" t="n">
        <v>131</v>
      </c>
      <c r="I64" s="10" t="n">
        <v>1397</v>
      </c>
      <c r="J64" s="23" t="n">
        <v>0.9126586207393277</v>
      </c>
    </row>
    <row r="65">
      <c r="A65" s="8" t="n">
        <v>14</v>
      </c>
      <c r="B65" s="8" t="inlineStr">
        <is>
          <t>14.10.2026</t>
        </is>
      </c>
      <c r="C65" s="10" t="n">
        <v>1441178.366972515</v>
      </c>
      <c r="D65" s="10" t="n">
        <v>80496.83</v>
      </c>
      <c r="E65" s="10" t="n">
        <v>1238679.58</v>
      </c>
      <c r="F65" s="23" t="n">
        <v>0.8594908225011006</v>
      </c>
      <c r="G65" s="10" t="n">
        <v>1668.830103904232</v>
      </c>
      <c r="H65" s="10" t="n">
        <v>69</v>
      </c>
      <c r="I65" s="10" t="n">
        <v>1466</v>
      </c>
      <c r="J65" s="23" t="n">
        <v>0.8784597045381012</v>
      </c>
    </row>
    <row r="66">
      <c r="A66" s="8" t="n">
        <v>15</v>
      </c>
      <c r="B66" s="8" t="inlineStr">
        <is>
          <t>15.10.2026</t>
        </is>
      </c>
      <c r="C66" s="10" t="n">
        <v>1565877.438399571</v>
      </c>
      <c r="D66" s="10" t="n">
        <v>85399.53999999999</v>
      </c>
      <c r="E66" s="10" t="n">
        <v>1324079.12</v>
      </c>
      <c r="F66" s="23" t="n">
        <v>0.8455828582301406</v>
      </c>
      <c r="G66" s="10" t="n">
        <v>1807.32036513293</v>
      </c>
      <c r="H66" s="10" t="n">
        <v>88</v>
      </c>
      <c r="I66" s="10" t="n">
        <v>1554</v>
      </c>
      <c r="J66" s="23" t="n">
        <v>0.8598364905193229</v>
      </c>
    </row>
    <row r="67">
      <c r="A67" s="8" t="n">
        <v>16</v>
      </c>
      <c r="B67" s="8" t="inlineStr">
        <is>
          <t>16.10.2026</t>
        </is>
      </c>
      <c r="C67" s="10" t="n">
        <v>1684217.768011191</v>
      </c>
      <c r="D67" s="10" t="n">
        <v>111241.59</v>
      </c>
      <c r="E67" s="10" t="n">
        <v>1435320.71</v>
      </c>
      <c r="F67" s="23" t="n">
        <v>0.8522180072324607</v>
      </c>
      <c r="G67" s="10" t="n">
        <v>1931.040419492316</v>
      </c>
      <c r="H67" s="10" t="n">
        <v>121</v>
      </c>
      <c r="I67" s="10" t="n">
        <v>1675</v>
      </c>
      <c r="J67" s="23" t="n">
        <v>0.8674080475438048</v>
      </c>
    </row>
    <row r="68">
      <c r="A68" s="8" t="n">
        <v>17</v>
      </c>
      <c r="B68" s="8" t="inlineStr">
        <is>
          <t>17.10.2026</t>
        </is>
      </c>
      <c r="C68" s="10" t="n">
        <v>1758821.633027484</v>
      </c>
      <c r="D68" s="10" t="n">
        <v>67274.84</v>
      </c>
      <c r="E68" s="10" t="n">
        <v>1502595.55</v>
      </c>
      <c r="F68" s="23" t="n">
        <v>0.8543194612711019</v>
      </c>
      <c r="G68" s="10" t="n">
        <v>2031.169896095768</v>
      </c>
      <c r="H68" s="10" t="n">
        <v>65</v>
      </c>
      <c r="I68" s="10" t="n">
        <v>1740</v>
      </c>
      <c r="J68" s="23" t="n">
        <v>0.8566491672334043</v>
      </c>
    </row>
    <row r="69">
      <c r="A69" s="8" t="n">
        <v>18</v>
      </c>
      <c r="B69" s="8" t="inlineStr">
        <is>
          <t>18.10.2026</t>
        </is>
      </c>
      <c r="C69" s="10" t="n">
        <v>1789162.381110894</v>
      </c>
      <c r="D69" s="10" t="n">
        <v>22497.75</v>
      </c>
      <c r="E69" s="10" t="n">
        <v>1525093.3</v>
      </c>
      <c r="F69" s="23" t="n">
        <v>0.8524063081703448</v>
      </c>
      <c r="G69" s="10" t="n">
        <v>2076.680922208986</v>
      </c>
      <c r="H69" s="10" t="n">
        <v>34</v>
      </c>
      <c r="I69" s="10" t="n">
        <v>1774</v>
      </c>
      <c r="J69" s="23" t="n">
        <v>0.8542477474647276</v>
      </c>
    </row>
    <row r="70">
      <c r="A70" s="8" t="n">
        <v>19</v>
      </c>
      <c r="B70" s="8" t="inlineStr">
        <is>
          <t>19.10.2026</t>
        </is>
      </c>
      <c r="C70" s="10" t="n">
        <v>1905702.899799279</v>
      </c>
      <c r="D70" s="10" t="n">
        <v>8373.17</v>
      </c>
      <c r="E70" s="10" t="n">
        <v>1533466.47</v>
      </c>
      <c r="F70" s="23" t="n">
        <v>0.804672370578601</v>
      </c>
      <c r="G70" s="10" t="n">
        <v>2210.716131579608</v>
      </c>
      <c r="H70" s="10" t="n">
        <v>6</v>
      </c>
      <c r="I70" s="10" t="n">
        <v>1780</v>
      </c>
      <c r="J70" s="23" t="n">
        <v>0.8051689561464177</v>
      </c>
    </row>
    <row r="71">
      <c r="A71" s="8" t="n">
        <v>20</v>
      </c>
      <c r="B71" s="8" t="inlineStr">
        <is>
          <t>20.10.2026</t>
        </is>
      </c>
      <c r="C71" s="10" t="n">
        <v>2035861.546132717</v>
      </c>
      <c r="D71" s="10" t="n">
        <v>0</v>
      </c>
      <c r="E71" s="10" t="n">
        <v>1533466.47</v>
      </c>
      <c r="F71" s="23" t="n">
        <v>0.753227287441498</v>
      </c>
      <c r="G71" s="10" t="n">
        <v>2365.107874278515</v>
      </c>
      <c r="H71" s="10" t="n">
        <v>0</v>
      </c>
      <c r="I71" s="10" t="n">
        <v>1780</v>
      </c>
      <c r="J71" s="23" t="n">
        <v>0.7526083775536013</v>
      </c>
    </row>
    <row r="72">
      <c r="A72" s="8" t="n">
        <v>21</v>
      </c>
      <c r="B72" s="8" t="inlineStr">
        <is>
          <t>21.10.2026</t>
        </is>
      </c>
      <c r="C72" s="10" t="n">
        <v>2161767.550458773</v>
      </c>
      <c r="D72" s="10" t="n">
        <v>0</v>
      </c>
      <c r="E72" s="10" t="n">
        <v>1533466.47</v>
      </c>
      <c r="F72" s="23" t="n">
        <v>0.709357705769321</v>
      </c>
      <c r="G72" s="10" t="n">
        <v>2503.245155856348</v>
      </c>
      <c r="H72" s="10" t="n">
        <v>0</v>
      </c>
      <c r="I72" s="10" t="n">
        <v>1780</v>
      </c>
      <c r="J72" s="23" t="n">
        <v>0.711076977752533</v>
      </c>
    </row>
    <row r="73">
      <c r="A73" s="8" t="n">
        <v>22</v>
      </c>
      <c r="B73" s="8" t="inlineStr">
        <is>
          <t>22.10.2026</t>
        </is>
      </c>
      <c r="C73" s="10" t="n">
        <v>2286466.621885829</v>
      </c>
      <c r="D73" s="10" t="n">
        <v>0</v>
      </c>
      <c r="E73" s="10" t="n">
        <v>1533466.47</v>
      </c>
      <c r="F73" s="23" t="n">
        <v>0.6706708312825621</v>
      </c>
      <c r="G73" s="10" t="n">
        <v>2641.735417085046</v>
      </c>
      <c r="H73" s="10" t="n">
        <v>0</v>
      </c>
      <c r="I73" s="10" t="n">
        <v>1780</v>
      </c>
      <c r="J73" s="23" t="n">
        <v>0.6737994988022284</v>
      </c>
    </row>
    <row r="74">
      <c r="A74" s="8" t="n">
        <v>23</v>
      </c>
      <c r="B74" s="8" t="inlineStr">
        <is>
          <t>23.10.2026</t>
        </is>
      </c>
      <c r="C74" s="10" t="n">
        <v>2404806.951497449</v>
      </c>
      <c r="D74" s="10" t="n">
        <v>0</v>
      </c>
      <c r="E74" s="10" t="n">
        <v>1533466.47</v>
      </c>
      <c r="F74" s="23" t="n">
        <v>0.6376671811619332</v>
      </c>
      <c r="G74" s="10" t="n">
        <v>2765.455471444432</v>
      </c>
      <c r="H74" s="10" t="n">
        <v>0</v>
      </c>
      <c r="I74" s="10" t="n">
        <v>1780</v>
      </c>
      <c r="J74" s="23" t="n">
        <v>0.6436552742866201</v>
      </c>
    </row>
    <row r="75">
      <c r="A75" s="8" t="n">
        <v>24</v>
      </c>
      <c r="B75" s="8" t="inlineStr">
        <is>
          <t>24.10.2026</t>
        </is>
      </c>
      <c r="C75" s="10" t="n">
        <v>2479410.816513742</v>
      </c>
      <c r="D75" s="10" t="n">
        <v>0</v>
      </c>
      <c r="E75" s="10" t="n">
        <v>1533466.47</v>
      </c>
      <c r="F75" s="23" t="n">
        <v>0.6184801888362259</v>
      </c>
      <c r="G75" s="10" t="n">
        <v>2865.584948047884</v>
      </c>
      <c r="H75" s="10" t="n">
        <v>0</v>
      </c>
      <c r="I75" s="10" t="n">
        <v>1780</v>
      </c>
      <c r="J75" s="23" t="n">
        <v>0.6211646251187164</v>
      </c>
    </row>
    <row r="76">
      <c r="A76" s="8" t="n">
        <v>25</v>
      </c>
      <c r="B76" s="8" t="inlineStr">
        <is>
          <t>25.10.2026</t>
        </is>
      </c>
      <c r="C76" s="10" t="n">
        <v>2509751.564597151</v>
      </c>
      <c r="D76" s="10" t="n">
        <v>0</v>
      </c>
      <c r="E76" s="10" t="n">
        <v>1533466.47</v>
      </c>
      <c r="F76" s="23" t="n">
        <v>0.611003292768598</v>
      </c>
      <c r="G76" s="10" t="n">
        <v>2911.095974161102</v>
      </c>
      <c r="H76" s="10" t="n">
        <v>0</v>
      </c>
      <c r="I76" s="10" t="n">
        <v>1780</v>
      </c>
      <c r="J76" s="23" t="n">
        <v>0.6114535610640411</v>
      </c>
    </row>
    <row r="77">
      <c r="A77" s="8" t="n">
        <v>26</v>
      </c>
      <c r="B77" s="8" t="inlineStr">
        <is>
          <t>26.10.2026</t>
        </is>
      </c>
      <c r="C77" s="10" t="n">
        <v>2626292.083285537</v>
      </c>
      <c r="D77" s="10" t="n">
        <v>0</v>
      </c>
      <c r="E77" s="10" t="n">
        <v>1533466.47</v>
      </c>
      <c r="F77" s="23" t="n">
        <v>0.5838902990872238</v>
      </c>
      <c r="G77" s="10" t="n">
        <v>3045.131183531724</v>
      </c>
      <c r="H77" s="10" t="n">
        <v>0</v>
      </c>
      <c r="I77" s="10" t="n">
        <v>1780</v>
      </c>
      <c r="J77" s="23" t="n">
        <v>0.5845396775108938</v>
      </c>
    </row>
    <row r="78">
      <c r="A78" s="8" t="n">
        <v>27</v>
      </c>
      <c r="B78" s="8" t="inlineStr">
        <is>
          <t>27.10.2026</t>
        </is>
      </c>
      <c r="C78" s="10" t="n">
        <v>2756450.729618974</v>
      </c>
      <c r="D78" s="10" t="n">
        <v>0</v>
      </c>
      <c r="E78" s="10" t="n">
        <v>1533466.47</v>
      </c>
      <c r="F78" s="23" t="n">
        <v>0.5563192019078724</v>
      </c>
      <c r="G78" s="10" t="n">
        <v>3199.52292623063</v>
      </c>
      <c r="H78" s="10" t="n">
        <v>0</v>
      </c>
      <c r="I78" s="10" t="n">
        <v>1780</v>
      </c>
      <c r="J78" s="23" t="n">
        <v>0.5563329412041516</v>
      </c>
    </row>
    <row r="79">
      <c r="A79" s="8" t="n">
        <v>28</v>
      </c>
      <c r="B79" s="8" t="inlineStr">
        <is>
          <t>28.10.2026</t>
        </is>
      </c>
      <c r="C79" s="10" t="n">
        <v>2882356.73394503</v>
      </c>
      <c r="D79" s="10" t="n">
        <v>0</v>
      </c>
      <c r="E79" s="10" t="n">
        <v>1533466.47</v>
      </c>
      <c r="F79" s="23" t="n">
        <v>0.5320182793269909</v>
      </c>
      <c r="G79" s="10" t="n">
        <v>3337.660207808463</v>
      </c>
      <c r="H79" s="10" t="n">
        <v>0</v>
      </c>
      <c r="I79" s="10" t="n">
        <v>1780</v>
      </c>
      <c r="J79" s="23" t="n">
        <v>0.5333077333143998</v>
      </c>
    </row>
    <row r="80">
      <c r="A80" s="8" t="n">
        <v>29</v>
      </c>
      <c r="B80" s="8" t="inlineStr">
        <is>
          <t>29.10.2026</t>
        </is>
      </c>
      <c r="C80" s="10" t="n">
        <v>3007055.805372086</v>
      </c>
      <c r="D80" s="10" t="n">
        <v>0</v>
      </c>
      <c r="E80" s="10" t="n">
        <v>1533466.47</v>
      </c>
      <c r="F80" s="23" t="n">
        <v>0.5099561063218289</v>
      </c>
      <c r="G80" s="10" t="n">
        <v>3476.150469037162</v>
      </c>
      <c r="H80" s="10" t="n">
        <v>0</v>
      </c>
      <c r="I80" s="10" t="n">
        <v>1780</v>
      </c>
      <c r="J80" s="23" t="n">
        <v>0.5120606877794424</v>
      </c>
    </row>
    <row r="81">
      <c r="A81" s="8" t="n">
        <v>30</v>
      </c>
      <c r="B81" s="8" t="inlineStr">
        <is>
          <t>30.10.2026</t>
        </is>
      </c>
      <c r="C81" s="10" t="n">
        <v>3125396.134983706</v>
      </c>
      <c r="D81" s="10" t="n">
        <v>0</v>
      </c>
      <c r="E81" s="10" t="n">
        <v>1533466.47</v>
      </c>
      <c r="F81" s="23" t="n">
        <v>0.4906470744093355</v>
      </c>
      <c r="G81" s="10" t="n">
        <v>3599.870523396547</v>
      </c>
      <c r="H81" s="10" t="n">
        <v>0</v>
      </c>
      <c r="I81" s="10" t="n">
        <v>1780</v>
      </c>
      <c r="J81" s="23" t="n">
        <v>0.4944622281360652</v>
      </c>
    </row>
    <row r="82">
      <c r="A82" s="8" t="n">
        <v>31</v>
      </c>
      <c r="B82" s="8" t="inlineStr">
        <is>
          <t>31.10.2026</t>
        </is>
      </c>
      <c r="C82" s="10" t="n">
        <v>3200000</v>
      </c>
      <c r="D82" s="10" t="n">
        <v>0</v>
      </c>
      <c r="E82" s="10" t="n">
        <v>1533466.47</v>
      </c>
      <c r="F82" s="23" t="n">
        <v>0.4792082718750001</v>
      </c>
      <c r="G82" s="10" t="n">
        <v>3700</v>
      </c>
      <c r="H82" s="10" t="n">
        <v>0</v>
      </c>
      <c r="I82" s="10" t="n">
        <v>1780</v>
      </c>
      <c r="J82" s="23" t="n">
        <v>0.4810810810810811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6">
    <cfRule type="dataBar" priority="5">
      <dataBar showValue="1">
        <cfvo type="num" val="0"/>
        <cfvo type="num" val="1"/>
        <color rgb="00B7E4C7"/>
      </dataBar>
    </cfRule>
  </conditionalFormatting>
  <conditionalFormatting sqref="H25:H46">
    <cfRule type="dataBar" priority="5">
      <dataBar showValue="1">
        <cfvo type="num" val="0"/>
        <cfvo type="num" val="1"/>
        <color rgb="00B7E4C7"/>
      </dataBar>
    </cfRule>
  </conditionalFormatting>
  <conditionalFormatting sqref="F52:F82">
    <cfRule type="dataBar" priority="7">
      <dataBar showValue="1">
        <cfvo type="num" val="0"/>
        <cfvo type="num" val="1"/>
        <color rgb="00B7E4C7"/>
      </dataBar>
    </cfRule>
  </conditionalFormatting>
  <conditionalFormatting sqref="J52:J82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2026-10-19T03:31:45Z</dcterms:created>
  <dcterms:modified xsi:type="dcterms:W3CDTF">2026-10-19T03:31:45Z</dcterms:modified>
</cp:coreProperties>
</file>